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. 2026RE/2026 ministri käskkiri/II muutmine ministri KK, ülekantavad/"/>
    </mc:Choice>
  </mc:AlternateContent>
  <xr:revisionPtr revIDLastSave="89" documentId="8_{4A33E3A0-4F8F-406B-8FFB-A01978CF16B1}" xr6:coauthVersionLast="47" xr6:coauthVersionMax="47" xr10:uidLastSave="{3FBC4542-36B3-4A2C-BB80-D834A94F347F}"/>
  <bookViews>
    <workbookView xWindow="-120" yWindow="-120" windowWidth="29040" windowHeight="15720" xr2:uid="{00000000-000D-0000-FFFF-FFFF00000000}"/>
  </bookViews>
  <sheets>
    <sheet name="Lisa 5. Kohtud" sheetId="2" r:id="rId1"/>
  </sheets>
  <externalReferences>
    <externalReference r:id="rId2"/>
  </externalReferences>
  <definedNames>
    <definedName name="_xlnm._FilterDatabase" localSheetId="0" hidden="1">'Lisa 5. Kohtud'!$A$5:$E$175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8" i="2" l="1"/>
  <c r="F163" i="2"/>
  <c r="F162" i="2"/>
  <c r="F161" i="2" s="1"/>
  <c r="F144" i="2"/>
  <c r="F143" i="2"/>
  <c r="F142" i="2" s="1"/>
  <c r="F108" i="2"/>
  <c r="F107" i="2"/>
  <c r="F106" i="2" s="1"/>
  <c r="F103" i="2" s="1"/>
  <c r="F89" i="2"/>
  <c r="F88" i="2"/>
  <c r="F87" i="2" s="1"/>
  <c r="F84" i="2" s="1"/>
  <c r="F70" i="2"/>
  <c r="F69" i="2"/>
  <c r="F52" i="2"/>
  <c r="F51" i="2"/>
  <c r="F32" i="2"/>
  <c r="F31" i="2"/>
  <c r="F30" i="2" s="1"/>
  <c r="F13" i="2"/>
  <c r="F12" i="2"/>
  <c r="F11" i="2" s="1"/>
  <c r="G7" i="2"/>
  <c r="G9" i="2"/>
  <c r="G10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8" i="2"/>
  <c r="G29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8" i="2"/>
  <c r="G49" i="2"/>
  <c r="G53" i="2"/>
  <c r="G54" i="2"/>
  <c r="G55" i="2"/>
  <c r="G56" i="2"/>
  <c r="G57" i="2"/>
  <c r="G58" i="2"/>
  <c r="G59" i="2"/>
  <c r="G60" i="2"/>
  <c r="G61" i="2"/>
  <c r="G62" i="2"/>
  <c r="G63" i="2"/>
  <c r="G64" i="2"/>
  <c r="G66" i="2"/>
  <c r="G67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5" i="2"/>
  <c r="G86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4" i="2"/>
  <c r="G105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3" i="2"/>
  <c r="G124" i="2"/>
  <c r="G126" i="2"/>
  <c r="G129" i="2"/>
  <c r="G130" i="2"/>
  <c r="G131" i="2"/>
  <c r="G132" i="2"/>
  <c r="G133" i="2"/>
  <c r="G134" i="2"/>
  <c r="G135" i="2"/>
  <c r="G136" i="2"/>
  <c r="G137" i="2"/>
  <c r="G138" i="2"/>
  <c r="G140" i="2"/>
  <c r="G141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1" i="2"/>
  <c r="G182" i="2"/>
  <c r="G186" i="2"/>
  <c r="G187" i="2"/>
  <c r="G189" i="2"/>
  <c r="G190" i="2"/>
  <c r="G191" i="2"/>
  <c r="G192" i="2"/>
  <c r="G6" i="2"/>
  <c r="E126" i="2"/>
  <c r="E162" i="2"/>
  <c r="E127" i="2"/>
  <c r="G127" i="2" s="1"/>
  <c r="F68" i="2" l="1"/>
  <c r="F65" i="2" s="1"/>
  <c r="G162" i="2"/>
  <c r="F158" i="2"/>
  <c r="F139" i="2"/>
  <c r="G69" i="2"/>
  <c r="F50" i="2"/>
  <c r="F27" i="2"/>
  <c r="G31" i="2"/>
  <c r="F8" i="2"/>
  <c r="E88" i="2"/>
  <c r="G88" i="2" s="1"/>
  <c r="E69" i="2"/>
  <c r="E31" i="2"/>
  <c r="F47" i="2" l="1"/>
  <c r="E185" i="2"/>
  <c r="G185" i="2" s="1"/>
  <c r="E163" i="2"/>
  <c r="G163" i="2" s="1"/>
  <c r="E144" i="2"/>
  <c r="G144" i="2" s="1"/>
  <c r="E143" i="2"/>
  <c r="G143" i="2" s="1"/>
  <c r="E128" i="2"/>
  <c r="G128" i="2" s="1"/>
  <c r="E108" i="2"/>
  <c r="G108" i="2" s="1"/>
  <c r="E107" i="2"/>
  <c r="G107" i="2" s="1"/>
  <c r="E89" i="2"/>
  <c r="G89" i="2" s="1"/>
  <c r="E70" i="2"/>
  <c r="G70" i="2" s="1"/>
  <c r="E52" i="2"/>
  <c r="G52" i="2" s="1"/>
  <c r="E51" i="2"/>
  <c r="G51" i="2" s="1"/>
  <c r="E32" i="2"/>
  <c r="E13" i="2"/>
  <c r="G13" i="2" s="1"/>
  <c r="E12" i="2"/>
  <c r="G12" i="2" s="1"/>
  <c r="E30" i="2" l="1"/>
  <c r="G32" i="2"/>
  <c r="E106" i="2"/>
  <c r="E161" i="2"/>
  <c r="E184" i="2"/>
  <c r="E142" i="2"/>
  <c r="E87" i="2"/>
  <c r="E50" i="2"/>
  <c r="E125" i="2"/>
  <c r="E68" i="2"/>
  <c r="E11" i="2"/>
  <c r="E8" i="2" l="1"/>
  <c r="G8" i="2" s="1"/>
  <c r="G11" i="2"/>
  <c r="E65" i="2"/>
  <c r="G65" i="2" s="1"/>
  <c r="G68" i="2"/>
  <c r="E183" i="2"/>
  <c r="G184" i="2"/>
  <c r="E122" i="2"/>
  <c r="G122" i="2" s="1"/>
  <c r="G125" i="2"/>
  <c r="E47" i="2"/>
  <c r="G47" i="2" s="1"/>
  <c r="G50" i="2"/>
  <c r="E84" i="2"/>
  <c r="G84" i="2" s="1"/>
  <c r="G87" i="2"/>
  <c r="E139" i="2"/>
  <c r="G139" i="2" s="1"/>
  <c r="G142" i="2"/>
  <c r="E158" i="2"/>
  <c r="G158" i="2" s="1"/>
  <c r="G161" i="2"/>
  <c r="E103" i="2"/>
  <c r="G103" i="2" s="1"/>
  <c r="G106" i="2"/>
  <c r="E27" i="2"/>
  <c r="G27" i="2" s="1"/>
  <c r="G30" i="2"/>
  <c r="E180" i="2" l="1"/>
  <c r="G180" i="2" s="1"/>
  <c r="G183" i="2"/>
</calcChain>
</file>

<file path=xl/sharedStrings.xml><?xml version="1.0" encoding="utf-8"?>
<sst xmlns="http://schemas.openxmlformats.org/spreadsheetml/2006/main" count="179" uniqueCount="43">
  <si>
    <t>Lisa 5</t>
  </si>
  <si>
    <t>Eelarve liik</t>
  </si>
  <si>
    <t>Eelarve konto</t>
  </si>
  <si>
    <t>Objekt</t>
  </si>
  <si>
    <t>TULUD</t>
  </si>
  <si>
    <t>Tallinna Ringkonnakohus</t>
  </si>
  <si>
    <t>KULUD</t>
  </si>
  <si>
    <t>Programmi tegevus: Õigusemõistmise ja õigusteenuste tagamine</t>
  </si>
  <si>
    <t>Tööjõukulud</t>
  </si>
  <si>
    <t>SE030003</t>
  </si>
  <si>
    <t>SE030009</t>
  </si>
  <si>
    <t>Majandamiskulud</t>
  </si>
  <si>
    <t>SE000028</t>
  </si>
  <si>
    <t>SE030005</t>
  </si>
  <si>
    <t>SE030006</t>
  </si>
  <si>
    <t>Käibemaks</t>
  </si>
  <si>
    <t>Harju Maakohus</t>
  </si>
  <si>
    <t>SE000031</t>
  </si>
  <si>
    <t>Tallinna Halduskohus</t>
  </si>
  <si>
    <t>Viru Maakohus</t>
  </si>
  <si>
    <t>Tartu Ringkonnakohus</t>
  </si>
  <si>
    <t>Tartu Maakohus</t>
  </si>
  <si>
    <t>Tartu Maakohtu kinnistus- ja registriosakond</t>
  </si>
  <si>
    <t>Programmi tegevus: Konkurentsivõimelise ärikeskkonna tagamine</t>
  </si>
  <si>
    <t>Tartu Halduskohus</t>
  </si>
  <si>
    <t>Pärnu Maakohus</t>
  </si>
  <si>
    <t>Käesoleva käskkirja lisa 1 (Justiits- ja Digiministeeriumi eelarve) alusel kehtestatud kohtute reservi koondülevaade (*informatiivne)</t>
  </si>
  <si>
    <t>Kohtute reserv</t>
  </si>
  <si>
    <t>sh piirmääraga vahendid</t>
  </si>
  <si>
    <t>Kohtute 2026. aasta eelarve</t>
  </si>
  <si>
    <t>.2026. a käskkirja nr</t>
  </si>
  <si>
    <t>sh kohtujuristide ja kohtunikeabide tööjõukulud</t>
  </si>
  <si>
    <t>sh kohtunike tööjõukulud</t>
  </si>
  <si>
    <t>sh kohtute kolmandate isikute tasud</t>
  </si>
  <si>
    <t>sh kohtute postikulud</t>
  </si>
  <si>
    <t>sh ettemaksed kohtutäituritele</t>
  </si>
  <si>
    <t>KULUD*</t>
  </si>
  <si>
    <t>* kuludes ei sisaldu amortisatsioon (mitterahaline kulu)</t>
  </si>
  <si>
    <t>sh RKAS remondi- ja kapitalikomponent</t>
  </si>
  <si>
    <t xml:space="preserve">Tööjõukulud </t>
  </si>
  <si>
    <t>Ülekantavad vahendid</t>
  </si>
  <si>
    <t xml:space="preserve">2026. a esialgne eelarve </t>
  </si>
  <si>
    <t>2026. a eelarve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</si>
</sst>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sz val="13"/>
      <color theme="0" tint="-0.499984740745262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color theme="0" tint="-0.499984740745262"/>
      <name val="Calibri"/>
      <family val="2"/>
      <charset val="186"/>
      <scheme val="minor"/>
    </font>
    <font>
      <i/>
      <sz val="9"/>
      <color theme="1" tint="0.499984740745262"/>
      <name val="Calibri"/>
      <family val="2"/>
      <charset val="186"/>
      <scheme val="minor"/>
    </font>
    <font>
      <sz val="10"/>
      <color theme="1" tint="0.49998474074526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7" fillId="0" borderId="0" xfId="1" applyFont="1"/>
    <xf numFmtId="3" fontId="7" fillId="0" borderId="0" xfId="1" applyNumberFormat="1" applyFont="1"/>
    <xf numFmtId="0" fontId="8" fillId="0" borderId="0" xfId="0" applyFont="1"/>
    <xf numFmtId="3" fontId="8" fillId="0" borderId="0" xfId="0" applyNumberFormat="1" applyFont="1"/>
    <xf numFmtId="0" fontId="9" fillId="0" borderId="0" xfId="0" applyFont="1"/>
    <xf numFmtId="3" fontId="10" fillId="0" borderId="0" xfId="1" applyNumberFormat="1" applyFont="1"/>
    <xf numFmtId="0" fontId="11" fillId="0" borderId="0" xfId="1" applyFont="1"/>
    <xf numFmtId="0" fontId="7" fillId="0" borderId="0" xfId="1" applyFont="1" applyAlignment="1">
      <alignment horizontal="center"/>
    </xf>
    <xf numFmtId="0" fontId="5" fillId="0" borderId="0" xfId="1" applyFont="1" applyAlignment="1">
      <alignment horizontal="left" indent="1"/>
    </xf>
    <xf numFmtId="0" fontId="6" fillId="0" borderId="0" xfId="1" applyFont="1" applyAlignment="1">
      <alignment horizontal="left" indent="2"/>
    </xf>
    <xf numFmtId="0" fontId="12" fillId="0" borderId="0" xfId="1" applyFont="1" applyAlignment="1">
      <alignment horizontal="center"/>
    </xf>
    <xf numFmtId="0" fontId="5" fillId="0" borderId="0" xfId="1" applyFont="1" applyAlignment="1">
      <alignment horizontal="left" indent="2"/>
    </xf>
    <xf numFmtId="0" fontId="6" fillId="0" borderId="0" xfId="1" applyFont="1" applyAlignment="1">
      <alignment horizontal="right" indent="2"/>
    </xf>
    <xf numFmtId="0" fontId="13" fillId="0" borderId="0" xfId="0" applyFont="1"/>
    <xf numFmtId="3" fontId="14" fillId="0" borderId="0" xfId="1" applyNumberFormat="1" applyFont="1"/>
    <xf numFmtId="0" fontId="15" fillId="2" borderId="0" xfId="1" applyFont="1" applyFill="1" applyAlignment="1">
      <alignment horizontal="center" vertical="center" wrapText="1"/>
    </xf>
    <xf numFmtId="3" fontId="5" fillId="0" borderId="0" xfId="1" applyNumberFormat="1" applyFont="1" applyAlignment="1">
      <alignment horizontal="right"/>
    </xf>
    <xf numFmtId="0" fontId="16" fillId="0" borderId="0" xfId="1" applyFont="1"/>
    <xf numFmtId="0" fontId="16" fillId="0" borderId="0" xfId="1" applyFont="1" applyAlignment="1">
      <alignment horizontal="center"/>
    </xf>
    <xf numFmtId="0" fontId="17" fillId="0" borderId="0" xfId="1" applyFont="1"/>
    <xf numFmtId="0" fontId="17" fillId="0" borderId="0" xfId="0" applyFont="1"/>
    <xf numFmtId="3" fontId="17" fillId="0" borderId="0" xfId="0" applyNumberFormat="1" applyFont="1"/>
    <xf numFmtId="3" fontId="18" fillId="0" borderId="0" xfId="1" applyNumberFormat="1" applyFont="1"/>
    <xf numFmtId="0" fontId="19" fillId="0" borderId="0" xfId="0" applyFont="1"/>
    <xf numFmtId="3" fontId="19" fillId="0" borderId="0" xfId="1" applyNumberFormat="1" applyFont="1"/>
    <xf numFmtId="0" fontId="20" fillId="0" borderId="0" xfId="1" applyFont="1"/>
    <xf numFmtId="0" fontId="21" fillId="0" borderId="0" xfId="1" applyFont="1" applyAlignment="1">
      <alignment horizontal="center"/>
    </xf>
    <xf numFmtId="0" fontId="21" fillId="0" borderId="0" xfId="1" applyFont="1"/>
    <xf numFmtId="3" fontId="21" fillId="0" borderId="0" xfId="1" applyNumberFormat="1" applyFont="1"/>
    <xf numFmtId="0" fontId="22" fillId="0" borderId="0" xfId="1" applyFont="1" applyAlignment="1">
      <alignment horizontal="center"/>
    </xf>
    <xf numFmtId="0" fontId="23" fillId="0" borderId="0" xfId="1" applyFont="1"/>
    <xf numFmtId="0" fontId="23" fillId="0" borderId="0" xfId="1" applyFont="1" applyAlignment="1">
      <alignment horizontal="center"/>
    </xf>
    <xf numFmtId="0" fontId="15" fillId="2" borderId="0" xfId="3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24" fillId="0" borderId="0" xfId="0" applyFont="1" applyAlignment="1">
      <alignment horizontal="left" indent="1"/>
    </xf>
    <xf numFmtId="3" fontId="25" fillId="0" borderId="0" xfId="1" applyNumberFormat="1" applyFont="1"/>
    <xf numFmtId="0" fontId="26" fillId="0" borderId="0" xfId="0" applyFont="1" applyAlignment="1">
      <alignment horizontal="left" indent="1"/>
    </xf>
    <xf numFmtId="3" fontId="26" fillId="0" borderId="0" xfId="1" applyNumberFormat="1" applyFont="1"/>
    <xf numFmtId="0" fontId="6" fillId="0" borderId="0" xfId="3" applyFont="1" applyAlignment="1">
      <alignment horizontal="left" indent="2"/>
    </xf>
    <xf numFmtId="0" fontId="15" fillId="0" borderId="0" xfId="1" applyFont="1" applyAlignment="1">
      <alignment horizontal="left" vertical="center" wrapText="1"/>
    </xf>
    <xf numFmtId="0" fontId="9" fillId="0" borderId="0" xfId="4" applyFont="1"/>
    <xf numFmtId="0" fontId="9" fillId="0" borderId="0" xfId="5" applyFont="1"/>
    <xf numFmtId="0" fontId="18" fillId="0" borderId="0" xfId="5" applyFont="1"/>
    <xf numFmtId="0" fontId="15" fillId="3" borderId="0" xfId="0" applyFont="1" applyFill="1" applyAlignment="1">
      <alignment horizontal="center" vertical="center" wrapText="1"/>
    </xf>
    <xf numFmtId="3" fontId="16" fillId="0" borderId="0" xfId="1" applyNumberFormat="1" applyFont="1"/>
    <xf numFmtId="0" fontId="27" fillId="0" borderId="0" xfId="3" applyFont="1" applyAlignment="1">
      <alignment horizontal="left" indent="2"/>
    </xf>
    <xf numFmtId="0" fontId="28" fillId="0" borderId="0" xfId="1" applyFont="1" applyAlignment="1">
      <alignment horizontal="center"/>
    </xf>
  </cellXfs>
  <cellStyles count="6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FC168961-E6A9-4909-BF40-92855CA73314}"/>
    <cellStyle name="Normaallaad 2 2 2 2" xfId="5" xr:uid="{C989A4F6-12EC-461E-9383-8306ADF0E972}"/>
    <cellStyle name="Normaallaad 3" xfId="4" xr:uid="{66F7B1ED-563B-45C1-A6EB-3C05ED71E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3EBD-D71A-4D78-8172-C8707F15B779}">
  <sheetPr>
    <pageSetUpPr fitToPage="1"/>
  </sheetPr>
  <dimension ref="A1:G192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K17" sqref="K17"/>
    </sheetView>
  </sheetViews>
  <sheetFormatPr defaultColWidth="9.42578125" defaultRowHeight="12.75" x14ac:dyDescent="0.2"/>
  <cols>
    <col min="1" max="1" width="66.85546875" style="1" customWidth="1"/>
    <col min="2" max="3" width="7.28515625" style="2" hidden="1" customWidth="1"/>
    <col min="4" max="4" width="9.28515625" style="1" hidden="1" customWidth="1"/>
    <col min="5" max="7" width="13.85546875" style="1" customWidth="1"/>
    <col min="8" max="16384" width="9.42578125" style="1"/>
  </cols>
  <sheetData>
    <row r="1" spans="1:7" x14ac:dyDescent="0.2">
      <c r="G1" s="20" t="s">
        <v>30</v>
      </c>
    </row>
    <row r="2" spans="1:7" ht="15.75" x14ac:dyDescent="0.25">
      <c r="A2" s="18"/>
      <c r="G2" s="20" t="s">
        <v>0</v>
      </c>
    </row>
    <row r="3" spans="1:7" ht="15.75" x14ac:dyDescent="0.25">
      <c r="A3" s="18" t="s">
        <v>29</v>
      </c>
      <c r="E3" s="3"/>
    </row>
    <row r="4" spans="1:7" ht="15" customHeight="1" x14ac:dyDescent="0.2">
      <c r="A4" s="4"/>
      <c r="E4" s="3"/>
    </row>
    <row r="5" spans="1:7" s="4" customFormat="1" ht="51" customHeight="1" x14ac:dyDescent="0.2">
      <c r="A5" s="19"/>
      <c r="B5" s="19" t="s">
        <v>1</v>
      </c>
      <c r="C5" s="19" t="s">
        <v>2</v>
      </c>
      <c r="D5" s="19" t="s">
        <v>3</v>
      </c>
      <c r="E5" s="47" t="s">
        <v>41</v>
      </c>
      <c r="F5" s="47" t="s">
        <v>40</v>
      </c>
      <c r="G5" s="36" t="s">
        <v>42</v>
      </c>
    </row>
    <row r="6" spans="1:7" s="4" customFormat="1" ht="17.25" x14ac:dyDescent="0.3">
      <c r="A6" s="6" t="s">
        <v>4</v>
      </c>
      <c r="B6" s="2"/>
      <c r="C6" s="2"/>
      <c r="D6" s="1"/>
      <c r="E6" s="7">
        <v>34955219.002300002</v>
      </c>
      <c r="G6" s="7">
        <f>E6+F6</f>
        <v>34955219.002300002</v>
      </c>
    </row>
    <row r="7" spans="1:7" s="4" customFormat="1" ht="17.25" x14ac:dyDescent="0.3">
      <c r="A7" s="6"/>
      <c r="B7" s="2"/>
      <c r="C7" s="2"/>
      <c r="D7" s="1"/>
      <c r="E7" s="7"/>
      <c r="G7" s="7">
        <f t="shared" ref="G7:G70" si="0">E7+F7</f>
        <v>0</v>
      </c>
    </row>
    <row r="8" spans="1:7" ht="17.25" x14ac:dyDescent="0.3">
      <c r="A8" s="6" t="s">
        <v>5</v>
      </c>
      <c r="E8" s="7">
        <f>E11</f>
        <v>6148085</v>
      </c>
      <c r="F8" s="7">
        <f>F11</f>
        <v>173847</v>
      </c>
      <c r="G8" s="7">
        <f t="shared" si="0"/>
        <v>6321932</v>
      </c>
    </row>
    <row r="9" spans="1:7" x14ac:dyDescent="0.2">
      <c r="A9" s="38" t="s">
        <v>28</v>
      </c>
      <c r="E9" s="39">
        <v>2547118</v>
      </c>
      <c r="F9" s="39">
        <v>173847</v>
      </c>
      <c r="G9" s="39">
        <f t="shared" si="0"/>
        <v>2720965</v>
      </c>
    </row>
    <row r="10" spans="1:7" x14ac:dyDescent="0.2">
      <c r="A10" s="38"/>
      <c r="E10" s="39"/>
      <c r="F10" s="39"/>
      <c r="G10" s="39">
        <f t="shared" si="0"/>
        <v>0</v>
      </c>
    </row>
    <row r="11" spans="1:7" ht="17.25" x14ac:dyDescent="0.3">
      <c r="A11" s="6" t="s">
        <v>6</v>
      </c>
      <c r="E11" s="7">
        <f>E12+E13</f>
        <v>6148085</v>
      </c>
      <c r="F11" s="7">
        <f>F12+F13</f>
        <v>173847</v>
      </c>
      <c r="G11" s="7">
        <f t="shared" si="0"/>
        <v>6321932</v>
      </c>
    </row>
    <row r="12" spans="1:7" ht="15.75" x14ac:dyDescent="0.25">
      <c r="A12" s="17" t="s">
        <v>7</v>
      </c>
      <c r="E12" s="9">
        <f>E15+E19</f>
        <v>6007575</v>
      </c>
      <c r="F12" s="9">
        <f>F15+F19</f>
        <v>173847</v>
      </c>
      <c r="G12" s="9">
        <f t="shared" si="0"/>
        <v>6181422</v>
      </c>
    </row>
    <row r="13" spans="1:7" ht="15.75" x14ac:dyDescent="0.25">
      <c r="A13" s="44" t="s">
        <v>15</v>
      </c>
      <c r="E13" s="18">
        <f>E24</f>
        <v>140510</v>
      </c>
      <c r="F13" s="18">
        <f>F24</f>
        <v>0</v>
      </c>
      <c r="G13" s="18">
        <f t="shared" si="0"/>
        <v>140510</v>
      </c>
    </row>
    <row r="14" spans="1:7" ht="15.75" x14ac:dyDescent="0.25">
      <c r="A14" s="8"/>
      <c r="E14" s="1">
        <v>0</v>
      </c>
      <c r="G14" s="1">
        <f t="shared" si="0"/>
        <v>0</v>
      </c>
    </row>
    <row r="15" spans="1:7" s="4" customFormat="1" x14ac:dyDescent="0.2">
      <c r="A15" s="10" t="s">
        <v>8</v>
      </c>
      <c r="B15" s="11"/>
      <c r="C15" s="11"/>
      <c r="E15" s="5">
        <v>5401945</v>
      </c>
      <c r="F15" s="5">
        <v>101302</v>
      </c>
      <c r="G15" s="5">
        <f t="shared" si="0"/>
        <v>5503247</v>
      </c>
    </row>
    <row r="16" spans="1:7" x14ac:dyDescent="0.2">
      <c r="A16" s="42" t="s">
        <v>32</v>
      </c>
      <c r="B16" s="2">
        <v>10</v>
      </c>
      <c r="C16" s="2">
        <v>50</v>
      </c>
      <c r="D16" s="2" t="s">
        <v>9</v>
      </c>
      <c r="E16" s="3">
        <v>3412202</v>
      </c>
      <c r="G16" s="3">
        <f t="shared" si="0"/>
        <v>3412202</v>
      </c>
    </row>
    <row r="17" spans="1:7" x14ac:dyDescent="0.2">
      <c r="A17" s="42" t="s">
        <v>31</v>
      </c>
      <c r="B17" s="37">
        <v>20</v>
      </c>
      <c r="C17" s="37">
        <v>50</v>
      </c>
      <c r="D17" s="37" t="s">
        <v>10</v>
      </c>
      <c r="E17" s="3">
        <v>1535499</v>
      </c>
      <c r="G17" s="3">
        <f t="shared" si="0"/>
        <v>1535499</v>
      </c>
    </row>
    <row r="18" spans="1:7" x14ac:dyDescent="0.2">
      <c r="E18" s="3">
        <v>0</v>
      </c>
      <c r="G18" s="3">
        <f t="shared" si="0"/>
        <v>0</v>
      </c>
    </row>
    <row r="19" spans="1:7" s="4" customFormat="1" x14ac:dyDescent="0.2">
      <c r="A19" s="10" t="s">
        <v>11</v>
      </c>
      <c r="B19" s="11"/>
      <c r="C19" s="11"/>
      <c r="E19" s="5">
        <v>605630</v>
      </c>
      <c r="F19" s="5">
        <v>72545</v>
      </c>
      <c r="G19" s="5">
        <f t="shared" si="0"/>
        <v>678175</v>
      </c>
    </row>
    <row r="20" spans="1:7" x14ac:dyDescent="0.2">
      <c r="A20" s="42" t="s">
        <v>38</v>
      </c>
      <c r="B20" s="2">
        <v>20</v>
      </c>
      <c r="C20" s="2">
        <v>55</v>
      </c>
      <c r="D20" s="2" t="s">
        <v>12</v>
      </c>
      <c r="E20" s="3">
        <v>197059.67263673199</v>
      </c>
      <c r="G20" s="3">
        <f t="shared" si="0"/>
        <v>197059.67263673199</v>
      </c>
    </row>
    <row r="21" spans="1:7" x14ac:dyDescent="0.2">
      <c r="A21" s="42" t="s">
        <v>33</v>
      </c>
      <c r="B21" s="2">
        <v>10</v>
      </c>
      <c r="C21" s="2">
        <v>55</v>
      </c>
      <c r="D21" s="2" t="s">
        <v>13</v>
      </c>
      <c r="E21" s="3">
        <v>40000</v>
      </c>
      <c r="G21" s="3">
        <f t="shared" si="0"/>
        <v>40000</v>
      </c>
    </row>
    <row r="22" spans="1:7" x14ac:dyDescent="0.2">
      <c r="A22" s="42" t="s">
        <v>34</v>
      </c>
      <c r="B22" s="2">
        <v>10</v>
      </c>
      <c r="C22" s="2">
        <v>55</v>
      </c>
      <c r="D22" s="2" t="s">
        <v>14</v>
      </c>
      <c r="E22" s="3">
        <v>8255</v>
      </c>
      <c r="G22" s="3">
        <f t="shared" si="0"/>
        <v>8255</v>
      </c>
    </row>
    <row r="23" spans="1:7" x14ac:dyDescent="0.2">
      <c r="E23" s="3">
        <v>0</v>
      </c>
      <c r="G23" s="3">
        <f t="shared" si="0"/>
        <v>0</v>
      </c>
    </row>
    <row r="24" spans="1:7" s="4" customFormat="1" x14ac:dyDescent="0.2">
      <c r="A24" s="10" t="s">
        <v>15</v>
      </c>
      <c r="B24" s="2">
        <v>10</v>
      </c>
      <c r="C24" s="2">
        <v>601</v>
      </c>
      <c r="E24" s="5">
        <v>140510</v>
      </c>
      <c r="G24" s="5">
        <f t="shared" si="0"/>
        <v>140510</v>
      </c>
    </row>
    <row r="25" spans="1:7" x14ac:dyDescent="0.2">
      <c r="E25" s="1">
        <v>0</v>
      </c>
      <c r="G25" s="1">
        <f t="shared" si="0"/>
        <v>0</v>
      </c>
    </row>
    <row r="26" spans="1:7" x14ac:dyDescent="0.2">
      <c r="E26" s="1">
        <v>0</v>
      </c>
      <c r="G26" s="1">
        <f t="shared" si="0"/>
        <v>0</v>
      </c>
    </row>
    <row r="27" spans="1:7" ht="17.25" x14ac:dyDescent="0.3">
      <c r="A27" s="6" t="s">
        <v>16</v>
      </c>
      <c r="E27" s="7">
        <f>E30</f>
        <v>17046801</v>
      </c>
      <c r="F27" s="7">
        <f>F30</f>
        <v>264644</v>
      </c>
      <c r="G27" s="7">
        <f t="shared" si="0"/>
        <v>17311445</v>
      </c>
    </row>
    <row r="28" spans="1:7" x14ac:dyDescent="0.2">
      <c r="A28" s="38" t="s">
        <v>28</v>
      </c>
      <c r="E28" s="39">
        <v>8164216.0000000009</v>
      </c>
      <c r="F28" s="39">
        <v>264644</v>
      </c>
      <c r="G28" s="39">
        <f t="shared" si="0"/>
        <v>8428860</v>
      </c>
    </row>
    <row r="29" spans="1:7" x14ac:dyDescent="0.2">
      <c r="A29" s="38"/>
      <c r="E29" s="39"/>
      <c r="F29" s="39"/>
      <c r="G29" s="39">
        <f t="shared" si="0"/>
        <v>0</v>
      </c>
    </row>
    <row r="30" spans="1:7" ht="17.25" x14ac:dyDescent="0.3">
      <c r="A30" s="6" t="s">
        <v>36</v>
      </c>
      <c r="E30" s="7">
        <f>E31+E32</f>
        <v>17046801</v>
      </c>
      <c r="F30" s="7">
        <f>F31+F32</f>
        <v>264644</v>
      </c>
      <c r="G30" s="7">
        <f t="shared" si="0"/>
        <v>17311445</v>
      </c>
    </row>
    <row r="31" spans="1:7" ht="15.75" x14ac:dyDescent="0.25">
      <c r="A31" s="17" t="s">
        <v>7</v>
      </c>
      <c r="E31" s="9">
        <f>E34+E38</f>
        <v>16400029</v>
      </c>
      <c r="F31" s="9">
        <f>F34+F38</f>
        <v>264644</v>
      </c>
      <c r="G31" s="9">
        <f t="shared" si="0"/>
        <v>16664673</v>
      </c>
    </row>
    <row r="32" spans="1:7" ht="15.75" x14ac:dyDescent="0.25">
      <c r="A32" s="45" t="s">
        <v>15</v>
      </c>
      <c r="E32" s="18">
        <f>E44</f>
        <v>646772</v>
      </c>
      <c r="F32" s="18">
        <f>F44</f>
        <v>0</v>
      </c>
      <c r="G32" s="18">
        <f t="shared" si="0"/>
        <v>646772</v>
      </c>
    </row>
    <row r="33" spans="1:7" x14ac:dyDescent="0.2">
      <c r="E33" s="1">
        <v>0</v>
      </c>
      <c r="G33" s="1">
        <f t="shared" si="0"/>
        <v>0</v>
      </c>
    </row>
    <row r="34" spans="1:7" s="4" customFormat="1" x14ac:dyDescent="0.2">
      <c r="A34" s="10" t="s">
        <v>8</v>
      </c>
      <c r="B34" s="11"/>
      <c r="C34" s="11"/>
      <c r="E34" s="5">
        <v>13452342</v>
      </c>
      <c r="F34" s="5">
        <v>129433</v>
      </c>
      <c r="G34" s="5">
        <f t="shared" si="0"/>
        <v>13581775</v>
      </c>
    </row>
    <row r="35" spans="1:7" x14ac:dyDescent="0.2">
      <c r="A35" s="42" t="s">
        <v>32</v>
      </c>
      <c r="B35" s="2">
        <v>10</v>
      </c>
      <c r="C35" s="2">
        <v>50</v>
      </c>
      <c r="D35" s="2" t="s">
        <v>9</v>
      </c>
      <c r="E35" s="3">
        <v>7250007</v>
      </c>
      <c r="G35" s="3">
        <f t="shared" si="0"/>
        <v>7250007</v>
      </c>
    </row>
    <row r="36" spans="1:7" x14ac:dyDescent="0.2">
      <c r="A36" s="42" t="s">
        <v>31</v>
      </c>
      <c r="B36" s="37">
        <v>20</v>
      </c>
      <c r="C36" s="37">
        <v>50</v>
      </c>
      <c r="D36" s="37" t="s">
        <v>10</v>
      </c>
      <c r="E36" s="3">
        <v>3454871</v>
      </c>
      <c r="G36" s="3">
        <f t="shared" si="0"/>
        <v>3454871</v>
      </c>
    </row>
    <row r="37" spans="1:7" x14ac:dyDescent="0.2">
      <c r="A37" s="15"/>
      <c r="D37" s="2"/>
      <c r="E37" s="3">
        <v>0</v>
      </c>
      <c r="G37" s="3">
        <f t="shared" si="0"/>
        <v>0</v>
      </c>
    </row>
    <row r="38" spans="1:7" s="4" customFormat="1" x14ac:dyDescent="0.2">
      <c r="A38" s="10" t="s">
        <v>11</v>
      </c>
      <c r="B38" s="11"/>
      <c r="C38" s="11"/>
      <c r="E38" s="5">
        <v>2947687</v>
      </c>
      <c r="F38" s="5">
        <v>135211</v>
      </c>
      <c r="G38" s="5">
        <f t="shared" si="0"/>
        <v>3082898</v>
      </c>
    </row>
    <row r="39" spans="1:7" x14ac:dyDescent="0.2">
      <c r="A39" s="42" t="s">
        <v>38</v>
      </c>
      <c r="B39" s="2">
        <v>20</v>
      </c>
      <c r="C39" s="2">
        <v>55</v>
      </c>
      <c r="D39" s="2" t="s">
        <v>12</v>
      </c>
      <c r="E39" s="3">
        <v>1152907.0501999999</v>
      </c>
      <c r="G39" s="3">
        <f t="shared" si="0"/>
        <v>1152907.0501999999</v>
      </c>
    </row>
    <row r="40" spans="1:7" x14ac:dyDescent="0.2">
      <c r="A40" s="42" t="s">
        <v>35</v>
      </c>
      <c r="B40" s="2">
        <v>10</v>
      </c>
      <c r="C40" s="2">
        <v>55</v>
      </c>
      <c r="D40" s="2" t="s">
        <v>17</v>
      </c>
      <c r="E40" s="3">
        <v>5000</v>
      </c>
      <c r="G40" s="3">
        <f t="shared" si="0"/>
        <v>5000</v>
      </c>
    </row>
    <row r="41" spans="1:7" x14ac:dyDescent="0.2">
      <c r="A41" s="42" t="s">
        <v>33</v>
      </c>
      <c r="B41" s="2">
        <v>10</v>
      </c>
      <c r="C41" s="2">
        <v>55</v>
      </c>
      <c r="D41" s="2" t="s">
        <v>13</v>
      </c>
      <c r="E41" s="3">
        <v>905000</v>
      </c>
      <c r="G41" s="3">
        <f t="shared" si="0"/>
        <v>905000</v>
      </c>
    </row>
    <row r="42" spans="1:7" x14ac:dyDescent="0.2">
      <c r="A42" s="42" t="s">
        <v>34</v>
      </c>
      <c r="B42" s="2">
        <v>10</v>
      </c>
      <c r="C42" s="2">
        <v>55</v>
      </c>
      <c r="D42" s="2" t="s">
        <v>14</v>
      </c>
      <c r="E42" s="3">
        <v>75806</v>
      </c>
      <c r="G42" s="3">
        <f t="shared" si="0"/>
        <v>75806</v>
      </c>
    </row>
    <row r="43" spans="1:7" x14ac:dyDescent="0.2">
      <c r="E43" s="3">
        <v>0</v>
      </c>
      <c r="G43" s="3">
        <f t="shared" si="0"/>
        <v>0</v>
      </c>
    </row>
    <row r="44" spans="1:7" s="4" customFormat="1" x14ac:dyDescent="0.2">
      <c r="A44" s="10" t="s">
        <v>15</v>
      </c>
      <c r="B44" s="2">
        <v>10</v>
      </c>
      <c r="C44" s="2">
        <v>601</v>
      </c>
      <c r="E44" s="5">
        <v>646772</v>
      </c>
      <c r="G44" s="5">
        <f t="shared" si="0"/>
        <v>646772</v>
      </c>
    </row>
    <row r="45" spans="1:7" x14ac:dyDescent="0.2">
      <c r="A45" s="13"/>
      <c r="D45" s="2"/>
      <c r="E45" s="3">
        <v>0</v>
      </c>
      <c r="G45" s="3">
        <f t="shared" si="0"/>
        <v>0</v>
      </c>
    </row>
    <row r="46" spans="1:7" x14ac:dyDescent="0.2">
      <c r="E46" s="1">
        <v>0</v>
      </c>
      <c r="G46" s="1">
        <f t="shared" si="0"/>
        <v>0</v>
      </c>
    </row>
    <row r="47" spans="1:7" ht="17.25" x14ac:dyDescent="0.3">
      <c r="A47" s="6" t="s">
        <v>18</v>
      </c>
      <c r="E47" s="7">
        <f>E50</f>
        <v>2937655</v>
      </c>
      <c r="F47" s="7">
        <f>F50</f>
        <v>44822</v>
      </c>
      <c r="G47" s="7">
        <f t="shared" si="0"/>
        <v>2982477</v>
      </c>
    </row>
    <row r="48" spans="1:7" x14ac:dyDescent="0.2">
      <c r="A48" s="38" t="s">
        <v>28</v>
      </c>
      <c r="E48" s="39">
        <v>1149253</v>
      </c>
      <c r="F48" s="39">
        <v>44822</v>
      </c>
      <c r="G48" s="39">
        <f t="shared" si="0"/>
        <v>1194075</v>
      </c>
    </row>
    <row r="49" spans="1:7" ht="17.25" x14ac:dyDescent="0.3">
      <c r="A49" s="6"/>
      <c r="E49" s="7"/>
      <c r="F49" s="7"/>
      <c r="G49" s="7">
        <f t="shared" si="0"/>
        <v>0</v>
      </c>
    </row>
    <row r="50" spans="1:7" ht="17.25" x14ac:dyDescent="0.3">
      <c r="A50" s="6" t="s">
        <v>6</v>
      </c>
      <c r="E50" s="7">
        <f>E51+E52</f>
        <v>2937655</v>
      </c>
      <c r="F50" s="7">
        <f>F51+F52</f>
        <v>44822</v>
      </c>
      <c r="G50" s="7">
        <f t="shared" si="0"/>
        <v>2982477</v>
      </c>
    </row>
    <row r="51" spans="1:7" ht="15.75" x14ac:dyDescent="0.25">
      <c r="A51" s="17" t="s">
        <v>7</v>
      </c>
      <c r="E51" s="9">
        <f>E54+E58</f>
        <v>2917080</v>
      </c>
      <c r="F51" s="9">
        <f>F54+F58</f>
        <v>44822</v>
      </c>
      <c r="G51" s="9">
        <f t="shared" si="0"/>
        <v>2961902</v>
      </c>
    </row>
    <row r="52" spans="1:7" ht="15.75" x14ac:dyDescent="0.25">
      <c r="A52" s="45" t="s">
        <v>15</v>
      </c>
      <c r="E52" s="18">
        <f>E62</f>
        <v>20575</v>
      </c>
      <c r="F52" s="18">
        <f>F62</f>
        <v>0</v>
      </c>
      <c r="G52" s="18">
        <f t="shared" si="0"/>
        <v>20575</v>
      </c>
    </row>
    <row r="53" spans="1:7" x14ac:dyDescent="0.2">
      <c r="E53" s="1">
        <v>0</v>
      </c>
      <c r="G53" s="1">
        <f t="shared" si="0"/>
        <v>0</v>
      </c>
    </row>
    <row r="54" spans="1:7" s="4" customFormat="1" x14ac:dyDescent="0.2">
      <c r="A54" s="10" t="s">
        <v>8</v>
      </c>
      <c r="B54" s="11"/>
      <c r="C54" s="11"/>
      <c r="E54" s="5">
        <v>2845416</v>
      </c>
      <c r="F54" s="5">
        <v>11155</v>
      </c>
      <c r="G54" s="5">
        <f t="shared" si="0"/>
        <v>2856571</v>
      </c>
    </row>
    <row r="55" spans="1:7" x14ac:dyDescent="0.2">
      <c r="A55" s="42" t="s">
        <v>32</v>
      </c>
      <c r="B55" s="2">
        <v>10</v>
      </c>
      <c r="C55" s="2">
        <v>50</v>
      </c>
      <c r="D55" s="2" t="s">
        <v>9</v>
      </c>
      <c r="E55" s="3">
        <v>1717108</v>
      </c>
      <c r="G55" s="3">
        <f t="shared" si="0"/>
        <v>1717108</v>
      </c>
    </row>
    <row r="56" spans="1:7" x14ac:dyDescent="0.2">
      <c r="A56" s="42" t="s">
        <v>31</v>
      </c>
      <c r="B56" s="37">
        <v>20</v>
      </c>
      <c r="C56" s="37">
        <v>50</v>
      </c>
      <c r="D56" s="37" t="s">
        <v>10</v>
      </c>
      <c r="E56" s="3">
        <v>815734</v>
      </c>
      <c r="G56" s="3">
        <f t="shared" si="0"/>
        <v>815734</v>
      </c>
    </row>
    <row r="57" spans="1:7" x14ac:dyDescent="0.2">
      <c r="A57" s="16"/>
      <c r="D57" s="2"/>
      <c r="E57" s="3">
        <v>0</v>
      </c>
      <c r="G57" s="3">
        <f t="shared" si="0"/>
        <v>0</v>
      </c>
    </row>
    <row r="58" spans="1:7" s="4" customFormat="1" x14ac:dyDescent="0.2">
      <c r="A58" s="10" t="s">
        <v>11</v>
      </c>
      <c r="B58" s="11"/>
      <c r="C58" s="11"/>
      <c r="E58" s="5">
        <v>71663.999999999985</v>
      </c>
      <c r="F58" s="5">
        <v>33667</v>
      </c>
      <c r="G58" s="5">
        <f t="shared" si="0"/>
        <v>105330.99999999999</v>
      </c>
    </row>
    <row r="59" spans="1:7" x14ac:dyDescent="0.2">
      <c r="A59" s="42" t="s">
        <v>33</v>
      </c>
      <c r="B59" s="2">
        <v>10</v>
      </c>
      <c r="C59" s="2">
        <v>5</v>
      </c>
      <c r="D59" s="2" t="s">
        <v>13</v>
      </c>
      <c r="E59" s="3">
        <v>45000</v>
      </c>
      <c r="G59" s="3">
        <f t="shared" si="0"/>
        <v>45000</v>
      </c>
    </row>
    <row r="60" spans="1:7" x14ac:dyDescent="0.2">
      <c r="A60" s="42" t="s">
        <v>34</v>
      </c>
      <c r="B60" s="2">
        <v>10</v>
      </c>
      <c r="C60" s="2">
        <v>55</v>
      </c>
      <c r="D60" s="2" t="s">
        <v>14</v>
      </c>
      <c r="E60" s="3">
        <v>5719</v>
      </c>
      <c r="G60" s="3">
        <f t="shared" si="0"/>
        <v>5719</v>
      </c>
    </row>
    <row r="61" spans="1:7" x14ac:dyDescent="0.2">
      <c r="E61" s="3">
        <v>0</v>
      </c>
      <c r="G61" s="3">
        <f t="shared" si="0"/>
        <v>0</v>
      </c>
    </row>
    <row r="62" spans="1:7" s="4" customFormat="1" x14ac:dyDescent="0.2">
      <c r="A62" s="10" t="s">
        <v>15</v>
      </c>
      <c r="B62" s="2">
        <v>10</v>
      </c>
      <c r="C62" s="2">
        <v>601</v>
      </c>
      <c r="E62" s="5">
        <v>20575</v>
      </c>
      <c r="G62" s="5">
        <f t="shared" si="0"/>
        <v>20575</v>
      </c>
    </row>
    <row r="63" spans="1:7" x14ac:dyDescent="0.2">
      <c r="A63" s="13"/>
      <c r="B63" s="14"/>
      <c r="C63" s="14"/>
      <c r="D63" s="14"/>
      <c r="E63" s="1">
        <v>0</v>
      </c>
      <c r="G63" s="1">
        <f t="shared" si="0"/>
        <v>0</v>
      </c>
    </row>
    <row r="64" spans="1:7" x14ac:dyDescent="0.2">
      <c r="A64" s="13"/>
      <c r="B64" s="14"/>
      <c r="C64" s="14"/>
      <c r="D64" s="14"/>
      <c r="E64" s="1">
        <v>0</v>
      </c>
      <c r="G64" s="1">
        <f t="shared" si="0"/>
        <v>0</v>
      </c>
    </row>
    <row r="65" spans="1:7" ht="17.25" x14ac:dyDescent="0.3">
      <c r="A65" s="6" t="s">
        <v>19</v>
      </c>
      <c r="B65" s="14"/>
      <c r="C65" s="14"/>
      <c r="D65" s="14"/>
      <c r="E65" s="7">
        <f>E68</f>
        <v>7332820.6490571462</v>
      </c>
      <c r="F65" s="7">
        <f>F68</f>
        <v>108384</v>
      </c>
      <c r="G65" s="7">
        <f t="shared" si="0"/>
        <v>7441204.6490571462</v>
      </c>
    </row>
    <row r="66" spans="1:7" x14ac:dyDescent="0.2">
      <c r="A66" s="38" t="s">
        <v>28</v>
      </c>
      <c r="B66" s="14"/>
      <c r="C66" s="14"/>
      <c r="D66" s="14"/>
      <c r="E66" s="39">
        <v>3929097.0001928136</v>
      </c>
      <c r="F66" s="39">
        <v>108384</v>
      </c>
      <c r="G66" s="39">
        <f t="shared" si="0"/>
        <v>4037481.0001928136</v>
      </c>
    </row>
    <row r="67" spans="1:7" x14ac:dyDescent="0.2">
      <c r="A67" s="38"/>
      <c r="B67" s="14"/>
      <c r="C67" s="14"/>
      <c r="D67" s="14"/>
      <c r="E67" s="39"/>
      <c r="F67" s="39"/>
      <c r="G67" s="39">
        <f t="shared" si="0"/>
        <v>0</v>
      </c>
    </row>
    <row r="68" spans="1:7" ht="17.25" x14ac:dyDescent="0.3">
      <c r="A68" s="6" t="s">
        <v>36</v>
      </c>
      <c r="B68" s="14"/>
      <c r="C68" s="14"/>
      <c r="D68" s="14"/>
      <c r="E68" s="7">
        <f>E69+E70</f>
        <v>7332820.6490571462</v>
      </c>
      <c r="F68" s="7">
        <f>F69+F70</f>
        <v>108384</v>
      </c>
      <c r="G68" s="7">
        <f t="shared" si="0"/>
        <v>7441204.6490571462</v>
      </c>
    </row>
    <row r="69" spans="1:7" ht="15.75" x14ac:dyDescent="0.25">
      <c r="A69" s="17" t="s">
        <v>7</v>
      </c>
      <c r="B69" s="14"/>
      <c r="C69" s="14"/>
      <c r="D69" s="14"/>
      <c r="E69" s="9">
        <f>E72+E76</f>
        <v>7048285.0001928136</v>
      </c>
      <c r="F69" s="9">
        <f>F72+F76</f>
        <v>108384</v>
      </c>
      <c r="G69" s="9">
        <f t="shared" si="0"/>
        <v>7156669.0001928136</v>
      </c>
    </row>
    <row r="70" spans="1:7" ht="15.75" x14ac:dyDescent="0.25">
      <c r="A70" s="45" t="s">
        <v>15</v>
      </c>
      <c r="B70" s="14"/>
      <c r="C70" s="14"/>
      <c r="D70" s="14"/>
      <c r="E70" s="18">
        <f>E81</f>
        <v>284535.64886433294</v>
      </c>
      <c r="F70" s="18">
        <f>F81</f>
        <v>0</v>
      </c>
      <c r="G70" s="18">
        <f t="shared" si="0"/>
        <v>284535.64886433294</v>
      </c>
    </row>
    <row r="71" spans="1:7" x14ac:dyDescent="0.2">
      <c r="A71" s="13"/>
      <c r="B71" s="14"/>
      <c r="C71" s="14"/>
      <c r="D71" s="14"/>
      <c r="E71" s="1">
        <v>0</v>
      </c>
      <c r="G71" s="1">
        <f t="shared" ref="G71:G134" si="1">E71+F71</f>
        <v>0</v>
      </c>
    </row>
    <row r="72" spans="1:7" s="4" customFormat="1" x14ac:dyDescent="0.2">
      <c r="A72" s="10" t="s">
        <v>8</v>
      </c>
      <c r="B72" s="11"/>
      <c r="C72" s="11"/>
      <c r="E72" s="5">
        <v>6010808</v>
      </c>
      <c r="F72" s="5">
        <v>81582</v>
      </c>
      <c r="G72" s="5">
        <f t="shared" si="1"/>
        <v>6092390</v>
      </c>
    </row>
    <row r="73" spans="1:7" x14ac:dyDescent="0.2">
      <c r="A73" s="42" t="s">
        <v>32</v>
      </c>
      <c r="B73" s="2">
        <v>10</v>
      </c>
      <c r="C73" s="2">
        <v>50</v>
      </c>
      <c r="D73" s="2" t="s">
        <v>9</v>
      </c>
      <c r="E73" s="3">
        <v>2766452</v>
      </c>
      <c r="G73" s="3">
        <f t="shared" si="1"/>
        <v>2766452</v>
      </c>
    </row>
    <row r="74" spans="1:7" x14ac:dyDescent="0.2">
      <c r="A74" s="42" t="s">
        <v>31</v>
      </c>
      <c r="B74" s="37">
        <v>20</v>
      </c>
      <c r="C74" s="37">
        <v>50</v>
      </c>
      <c r="D74" s="37" t="s">
        <v>10</v>
      </c>
      <c r="E74" s="3">
        <v>1343562</v>
      </c>
      <c r="G74" s="3">
        <f t="shared" si="1"/>
        <v>1343562</v>
      </c>
    </row>
    <row r="75" spans="1:7" x14ac:dyDescent="0.2">
      <c r="A75" s="16"/>
      <c r="D75" s="2"/>
      <c r="E75" s="3">
        <v>0</v>
      </c>
      <c r="G75" s="3">
        <f t="shared" si="1"/>
        <v>0</v>
      </c>
    </row>
    <row r="76" spans="1:7" s="4" customFormat="1" x14ac:dyDescent="0.2">
      <c r="A76" s="10" t="s">
        <v>11</v>
      </c>
      <c r="B76" s="11"/>
      <c r="C76" s="11"/>
      <c r="E76" s="5">
        <v>1037477.0001928138</v>
      </c>
      <c r="F76" s="5">
        <v>26802</v>
      </c>
      <c r="G76" s="5">
        <f t="shared" si="1"/>
        <v>1064279.0001928138</v>
      </c>
    </row>
    <row r="77" spans="1:7" x14ac:dyDescent="0.2">
      <c r="A77" s="42" t="s">
        <v>38</v>
      </c>
      <c r="B77" s="2">
        <v>20</v>
      </c>
      <c r="C77" s="2">
        <v>55</v>
      </c>
      <c r="D77" s="2" t="s">
        <v>12</v>
      </c>
      <c r="E77" s="3">
        <v>171174.24958340509</v>
      </c>
      <c r="G77" s="3">
        <f t="shared" si="1"/>
        <v>171174.24958340509</v>
      </c>
    </row>
    <row r="78" spans="1:7" x14ac:dyDescent="0.2">
      <c r="A78" s="42" t="s">
        <v>33</v>
      </c>
      <c r="B78" s="2">
        <v>10</v>
      </c>
      <c r="C78" s="2">
        <v>5</v>
      </c>
      <c r="D78" s="2" t="s">
        <v>13</v>
      </c>
      <c r="E78" s="3">
        <v>330000</v>
      </c>
      <c r="G78" s="3">
        <f t="shared" si="1"/>
        <v>330000</v>
      </c>
    </row>
    <row r="79" spans="1:7" x14ac:dyDescent="0.2">
      <c r="A79" s="42" t="s">
        <v>34</v>
      </c>
      <c r="B79" s="2">
        <v>10</v>
      </c>
      <c r="C79" s="2">
        <v>55</v>
      </c>
      <c r="D79" s="2" t="s">
        <v>14</v>
      </c>
      <c r="E79" s="3">
        <v>22736</v>
      </c>
      <c r="G79" s="3">
        <f t="shared" si="1"/>
        <v>22736</v>
      </c>
    </row>
    <row r="80" spans="1:7" x14ac:dyDescent="0.2">
      <c r="E80" s="3">
        <v>0</v>
      </c>
      <c r="G80" s="3">
        <f t="shared" si="1"/>
        <v>0</v>
      </c>
    </row>
    <row r="81" spans="1:7" s="4" customFormat="1" x14ac:dyDescent="0.2">
      <c r="A81" s="10" t="s">
        <v>15</v>
      </c>
      <c r="B81" s="2">
        <v>10</v>
      </c>
      <c r="C81" s="2">
        <v>601</v>
      </c>
      <c r="E81" s="5">
        <v>284535.64886433294</v>
      </c>
      <c r="G81" s="5">
        <f t="shared" si="1"/>
        <v>284535.64886433294</v>
      </c>
    </row>
    <row r="82" spans="1:7" x14ac:dyDescent="0.2">
      <c r="A82" s="13"/>
      <c r="D82" s="2"/>
      <c r="E82" s="3"/>
      <c r="G82" s="3">
        <f t="shared" si="1"/>
        <v>0</v>
      </c>
    </row>
    <row r="83" spans="1:7" x14ac:dyDescent="0.2">
      <c r="A83" s="13"/>
      <c r="B83" s="14"/>
      <c r="C83" s="14"/>
      <c r="D83" s="14"/>
      <c r="E83" s="1">
        <v>0</v>
      </c>
      <c r="G83" s="1">
        <f t="shared" si="1"/>
        <v>0</v>
      </c>
    </row>
    <row r="84" spans="1:7" ht="17.25" x14ac:dyDescent="0.3">
      <c r="A84" s="6" t="s">
        <v>20</v>
      </c>
      <c r="B84" s="14"/>
      <c r="C84" s="14"/>
      <c r="D84" s="14"/>
      <c r="E84" s="7">
        <f>E87</f>
        <v>3845403.824262667</v>
      </c>
      <c r="F84" s="7">
        <f>F87</f>
        <v>71486</v>
      </c>
      <c r="G84" s="7">
        <f t="shared" si="1"/>
        <v>3916889.824262667</v>
      </c>
    </row>
    <row r="85" spans="1:7" x14ac:dyDescent="0.2">
      <c r="A85" s="38" t="s">
        <v>28</v>
      </c>
      <c r="B85" s="14"/>
      <c r="C85" s="14"/>
      <c r="D85" s="14"/>
      <c r="E85" s="39">
        <v>1843242.0027666669</v>
      </c>
      <c r="F85" s="39">
        <v>71486</v>
      </c>
      <c r="G85" s="39">
        <f t="shared" si="1"/>
        <v>1914728.0027666669</v>
      </c>
    </row>
    <row r="86" spans="1:7" x14ac:dyDescent="0.2">
      <c r="A86" s="38"/>
      <c r="B86" s="14"/>
      <c r="C86" s="14"/>
      <c r="D86" s="14"/>
      <c r="E86" s="39"/>
      <c r="F86" s="39"/>
      <c r="G86" s="39">
        <f t="shared" si="1"/>
        <v>0</v>
      </c>
    </row>
    <row r="87" spans="1:7" ht="17.25" x14ac:dyDescent="0.3">
      <c r="A87" s="6" t="s">
        <v>36</v>
      </c>
      <c r="B87" s="14"/>
      <c r="C87" s="14"/>
      <c r="D87" s="14"/>
      <c r="E87" s="7">
        <f>E88+E89</f>
        <v>3845403.824262667</v>
      </c>
      <c r="F87" s="7">
        <f>F88+F89</f>
        <v>71486</v>
      </c>
      <c r="G87" s="7">
        <f t="shared" si="1"/>
        <v>3916889.824262667</v>
      </c>
    </row>
    <row r="88" spans="1:7" ht="15.75" x14ac:dyDescent="0.25">
      <c r="A88" s="17" t="s">
        <v>7</v>
      </c>
      <c r="B88" s="14"/>
      <c r="C88" s="14"/>
      <c r="D88" s="14"/>
      <c r="E88" s="9">
        <f>E91+E95</f>
        <v>3725930.0027666669</v>
      </c>
      <c r="F88" s="9">
        <f>F91+F95</f>
        <v>71486</v>
      </c>
      <c r="G88" s="9">
        <f t="shared" si="1"/>
        <v>3797416.0027666669</v>
      </c>
    </row>
    <row r="89" spans="1:7" ht="15.75" x14ac:dyDescent="0.25">
      <c r="A89" s="45" t="s">
        <v>15</v>
      </c>
      <c r="B89" s="14"/>
      <c r="C89" s="14"/>
      <c r="D89" s="14"/>
      <c r="E89" s="18">
        <f>E100</f>
        <v>119473.82149600002</v>
      </c>
      <c r="F89" s="18">
        <f>F100</f>
        <v>0</v>
      </c>
      <c r="G89" s="18">
        <f t="shared" si="1"/>
        <v>119473.82149600002</v>
      </c>
    </row>
    <row r="90" spans="1:7" x14ac:dyDescent="0.2">
      <c r="A90" s="13"/>
      <c r="B90" s="14"/>
      <c r="C90" s="14"/>
      <c r="D90" s="14"/>
      <c r="E90" s="3">
        <v>0</v>
      </c>
      <c r="G90" s="3">
        <f t="shared" si="1"/>
        <v>0</v>
      </c>
    </row>
    <row r="91" spans="1:7" s="4" customFormat="1" x14ac:dyDescent="0.2">
      <c r="A91" s="10" t="s">
        <v>8</v>
      </c>
      <c r="B91" s="11"/>
      <c r="C91" s="11"/>
      <c r="E91" s="5">
        <v>3216981</v>
      </c>
      <c r="F91" s="5">
        <v>26343</v>
      </c>
      <c r="G91" s="5">
        <f t="shared" si="1"/>
        <v>3243324</v>
      </c>
    </row>
    <row r="92" spans="1:7" x14ac:dyDescent="0.2">
      <c r="A92" s="42" t="s">
        <v>32</v>
      </c>
      <c r="B92" s="2">
        <v>10</v>
      </c>
      <c r="C92" s="2">
        <v>50</v>
      </c>
      <c r="D92" s="2" t="s">
        <v>9</v>
      </c>
      <c r="E92" s="3">
        <v>1871207</v>
      </c>
      <c r="G92" s="3">
        <f t="shared" si="1"/>
        <v>1871207</v>
      </c>
    </row>
    <row r="93" spans="1:7" x14ac:dyDescent="0.2">
      <c r="A93" s="42" t="s">
        <v>31</v>
      </c>
      <c r="B93" s="37">
        <v>20</v>
      </c>
      <c r="C93" s="37">
        <v>50</v>
      </c>
      <c r="D93" s="37" t="s">
        <v>10</v>
      </c>
      <c r="E93" s="3">
        <v>815734</v>
      </c>
      <c r="G93" s="3">
        <f t="shared" si="1"/>
        <v>815734</v>
      </c>
    </row>
    <row r="94" spans="1:7" x14ac:dyDescent="0.2">
      <c r="A94" s="16"/>
      <c r="D94" s="2"/>
      <c r="E94" s="3">
        <v>0</v>
      </c>
      <c r="G94" s="3">
        <f t="shared" si="1"/>
        <v>0</v>
      </c>
    </row>
    <row r="95" spans="1:7" s="4" customFormat="1" x14ac:dyDescent="0.2">
      <c r="A95" s="10" t="s">
        <v>11</v>
      </c>
      <c r="B95" s="11"/>
      <c r="C95" s="11"/>
      <c r="E95" s="5">
        <v>508949.00276666699</v>
      </c>
      <c r="F95" s="5">
        <v>45143</v>
      </c>
      <c r="G95" s="5">
        <f t="shared" si="1"/>
        <v>554092.00276666693</v>
      </c>
    </row>
    <row r="96" spans="1:7" x14ac:dyDescent="0.2">
      <c r="A96" s="42" t="s">
        <v>38</v>
      </c>
      <c r="B96" s="2">
        <v>20</v>
      </c>
      <c r="C96" s="2">
        <v>55</v>
      </c>
      <c r="D96" s="2" t="s">
        <v>12</v>
      </c>
      <c r="E96" s="3">
        <v>117153.132866667</v>
      </c>
      <c r="G96" s="3">
        <f t="shared" si="1"/>
        <v>117153.132866667</v>
      </c>
    </row>
    <row r="97" spans="1:7" x14ac:dyDescent="0.2">
      <c r="A97" s="42" t="s">
        <v>33</v>
      </c>
      <c r="B97" s="2">
        <v>10</v>
      </c>
      <c r="C97" s="2">
        <v>5</v>
      </c>
      <c r="D97" s="2" t="s">
        <v>13</v>
      </c>
      <c r="E97" s="3">
        <v>8000</v>
      </c>
      <c r="G97" s="3">
        <f t="shared" si="1"/>
        <v>8000</v>
      </c>
    </row>
    <row r="98" spans="1:7" x14ac:dyDescent="0.2">
      <c r="A98" s="42" t="s">
        <v>34</v>
      </c>
      <c r="B98" s="2">
        <v>10</v>
      </c>
      <c r="C98" s="2">
        <v>55</v>
      </c>
      <c r="D98" s="2" t="s">
        <v>14</v>
      </c>
      <c r="E98" s="3">
        <v>3481</v>
      </c>
      <c r="G98" s="3">
        <f t="shared" si="1"/>
        <v>3481</v>
      </c>
    </row>
    <row r="99" spans="1:7" x14ac:dyDescent="0.2">
      <c r="E99" s="3">
        <v>0</v>
      </c>
      <c r="G99" s="3">
        <f t="shared" si="1"/>
        <v>0</v>
      </c>
    </row>
    <row r="100" spans="1:7" s="4" customFormat="1" x14ac:dyDescent="0.2">
      <c r="A100" s="10" t="s">
        <v>15</v>
      </c>
      <c r="B100" s="2">
        <v>10</v>
      </c>
      <c r="C100" s="2">
        <v>601</v>
      </c>
      <c r="E100" s="5">
        <v>119473.82149600002</v>
      </c>
      <c r="G100" s="5">
        <f t="shared" si="1"/>
        <v>119473.82149600002</v>
      </c>
    </row>
    <row r="101" spans="1:7" x14ac:dyDescent="0.2">
      <c r="A101" s="12"/>
      <c r="D101" s="2"/>
      <c r="E101" s="3">
        <v>0</v>
      </c>
      <c r="G101" s="3">
        <f t="shared" si="1"/>
        <v>0</v>
      </c>
    </row>
    <row r="102" spans="1:7" x14ac:dyDescent="0.2">
      <c r="A102" s="12"/>
      <c r="D102" s="2"/>
      <c r="E102" s="1">
        <v>0</v>
      </c>
      <c r="G102" s="1">
        <f t="shared" si="1"/>
        <v>0</v>
      </c>
    </row>
    <row r="103" spans="1:7" ht="17.25" x14ac:dyDescent="0.3">
      <c r="A103" s="6" t="s">
        <v>21</v>
      </c>
      <c r="D103" s="2"/>
      <c r="E103" s="7">
        <f>E106</f>
        <v>8851233.2929786667</v>
      </c>
      <c r="F103" s="7">
        <f>F106</f>
        <v>158970</v>
      </c>
      <c r="G103" s="7">
        <f t="shared" si="1"/>
        <v>9010203.2929786667</v>
      </c>
    </row>
    <row r="104" spans="1:7" x14ac:dyDescent="0.2">
      <c r="A104" s="38" t="s">
        <v>28</v>
      </c>
      <c r="D104" s="2"/>
      <c r="E104" s="39">
        <v>4372351.9199000001</v>
      </c>
      <c r="F104" s="39">
        <v>158970</v>
      </c>
      <c r="G104" s="39">
        <f t="shared" si="1"/>
        <v>4531321.9199000001</v>
      </c>
    </row>
    <row r="105" spans="1:7" x14ac:dyDescent="0.2">
      <c r="A105" s="38"/>
      <c r="D105" s="2"/>
      <c r="E105" s="39"/>
      <c r="F105" s="39"/>
      <c r="G105" s="39">
        <f t="shared" si="1"/>
        <v>0</v>
      </c>
    </row>
    <row r="106" spans="1:7" ht="17.25" x14ac:dyDescent="0.3">
      <c r="A106" s="6" t="s">
        <v>6</v>
      </c>
      <c r="D106" s="2"/>
      <c r="E106" s="7">
        <f>E107+E108</f>
        <v>8851233.2929786667</v>
      </c>
      <c r="F106" s="7">
        <f>F107+F108</f>
        <v>158970</v>
      </c>
      <c r="G106" s="7">
        <f t="shared" si="1"/>
        <v>9010203.2929786667</v>
      </c>
    </row>
    <row r="107" spans="1:7" ht="15.75" x14ac:dyDescent="0.25">
      <c r="A107" s="17" t="s">
        <v>7</v>
      </c>
      <c r="D107" s="2"/>
      <c r="E107" s="9">
        <f>E110+E114</f>
        <v>8550514.9199000001</v>
      </c>
      <c r="F107" s="9">
        <f>F110+F114</f>
        <v>158970</v>
      </c>
      <c r="G107" s="9">
        <f t="shared" si="1"/>
        <v>8709484.9199000001</v>
      </c>
    </row>
    <row r="108" spans="1:7" ht="15.75" x14ac:dyDescent="0.25">
      <c r="A108" s="45" t="s">
        <v>15</v>
      </c>
      <c r="D108" s="2"/>
      <c r="E108" s="18">
        <f>E119</f>
        <v>300718.37307866663</v>
      </c>
      <c r="F108" s="18">
        <f>F119</f>
        <v>0</v>
      </c>
      <c r="G108" s="18">
        <f t="shared" si="1"/>
        <v>300718.37307866663</v>
      </c>
    </row>
    <row r="109" spans="1:7" x14ac:dyDescent="0.2">
      <c r="A109" s="12"/>
      <c r="D109" s="2"/>
      <c r="E109" s="1">
        <v>0</v>
      </c>
      <c r="G109" s="1">
        <f t="shared" si="1"/>
        <v>0</v>
      </c>
    </row>
    <row r="110" spans="1:7" s="4" customFormat="1" x14ac:dyDescent="0.2">
      <c r="A110" s="10" t="s">
        <v>8</v>
      </c>
      <c r="B110" s="11"/>
      <c r="C110" s="11"/>
      <c r="E110" s="5">
        <v>7209906</v>
      </c>
      <c r="F110" s="5">
        <v>74591</v>
      </c>
      <c r="G110" s="5">
        <f t="shared" si="1"/>
        <v>7284497</v>
      </c>
    </row>
    <row r="111" spans="1:7" x14ac:dyDescent="0.2">
      <c r="A111" s="42" t="s">
        <v>32</v>
      </c>
      <c r="B111" s="2">
        <v>10</v>
      </c>
      <c r="C111" s="2">
        <v>50</v>
      </c>
      <c r="D111" s="2" t="s">
        <v>9</v>
      </c>
      <c r="E111" s="3">
        <v>3720400</v>
      </c>
      <c r="G111" s="3">
        <f t="shared" si="1"/>
        <v>3720400</v>
      </c>
    </row>
    <row r="112" spans="1:7" x14ac:dyDescent="0.2">
      <c r="A112" s="42" t="s">
        <v>31</v>
      </c>
      <c r="B112" s="37">
        <v>20</v>
      </c>
      <c r="C112" s="37">
        <v>50</v>
      </c>
      <c r="D112" s="37" t="s">
        <v>10</v>
      </c>
      <c r="E112" s="3">
        <v>1871389</v>
      </c>
      <c r="G112" s="3">
        <f t="shared" si="1"/>
        <v>1871389</v>
      </c>
    </row>
    <row r="113" spans="1:7" x14ac:dyDescent="0.2">
      <c r="E113" s="3">
        <v>0</v>
      </c>
      <c r="G113" s="3">
        <f t="shared" si="1"/>
        <v>0</v>
      </c>
    </row>
    <row r="114" spans="1:7" s="4" customFormat="1" x14ac:dyDescent="0.2">
      <c r="A114" s="10" t="s">
        <v>11</v>
      </c>
      <c r="B114" s="11"/>
      <c r="C114" s="11"/>
      <c r="E114" s="5">
        <v>1340608.9199000001</v>
      </c>
      <c r="F114" s="5">
        <v>84379</v>
      </c>
      <c r="G114" s="5">
        <f t="shared" si="1"/>
        <v>1424987.9199000001</v>
      </c>
    </row>
    <row r="115" spans="1:7" x14ac:dyDescent="0.2">
      <c r="A115" s="42" t="s">
        <v>38</v>
      </c>
      <c r="B115" s="2">
        <v>20</v>
      </c>
      <c r="C115" s="2">
        <v>55</v>
      </c>
      <c r="D115" s="2" t="s">
        <v>12</v>
      </c>
      <c r="E115" s="3">
        <v>318126</v>
      </c>
      <c r="G115" s="3">
        <f t="shared" si="1"/>
        <v>318126</v>
      </c>
    </row>
    <row r="116" spans="1:7" x14ac:dyDescent="0.2">
      <c r="A116" s="42" t="s">
        <v>33</v>
      </c>
      <c r="B116" s="2">
        <v>10</v>
      </c>
      <c r="C116" s="2">
        <v>5</v>
      </c>
      <c r="D116" s="2" t="s">
        <v>13</v>
      </c>
      <c r="E116" s="3">
        <v>430000</v>
      </c>
      <c r="G116" s="3">
        <f t="shared" si="1"/>
        <v>430000</v>
      </c>
    </row>
    <row r="117" spans="1:7" x14ac:dyDescent="0.2">
      <c r="A117" s="42" t="s">
        <v>34</v>
      </c>
      <c r="B117" s="2">
        <v>10</v>
      </c>
      <c r="C117" s="2">
        <v>55</v>
      </c>
      <c r="D117" s="2" t="s">
        <v>14</v>
      </c>
      <c r="E117" s="3">
        <v>27763</v>
      </c>
      <c r="G117" s="3">
        <f t="shared" si="1"/>
        <v>27763</v>
      </c>
    </row>
    <row r="118" spans="1:7" x14ac:dyDescent="0.2">
      <c r="E118" s="1">
        <v>0</v>
      </c>
      <c r="G118" s="1">
        <f t="shared" si="1"/>
        <v>0</v>
      </c>
    </row>
    <row r="119" spans="1:7" s="4" customFormat="1" x14ac:dyDescent="0.2">
      <c r="A119" s="10" t="s">
        <v>15</v>
      </c>
      <c r="B119" s="2">
        <v>10</v>
      </c>
      <c r="C119" s="2">
        <v>601</v>
      </c>
      <c r="E119" s="5">
        <v>300718.37307866663</v>
      </c>
      <c r="G119" s="5">
        <f t="shared" si="1"/>
        <v>300718.37307866663</v>
      </c>
    </row>
    <row r="120" spans="1:7" x14ac:dyDescent="0.2">
      <c r="A120" s="13"/>
      <c r="D120" s="2"/>
      <c r="E120" s="3"/>
      <c r="G120" s="3">
        <f t="shared" si="1"/>
        <v>0</v>
      </c>
    </row>
    <row r="121" spans="1:7" x14ac:dyDescent="0.2">
      <c r="A121" s="16"/>
      <c r="D121" s="2"/>
      <c r="E121" s="3">
        <v>0</v>
      </c>
      <c r="G121" s="3">
        <f t="shared" si="1"/>
        <v>0</v>
      </c>
    </row>
    <row r="122" spans="1:7" ht="17.25" x14ac:dyDescent="0.3">
      <c r="A122" s="6" t="s">
        <v>22</v>
      </c>
      <c r="D122" s="2"/>
      <c r="E122" s="7">
        <f>E125</f>
        <v>4364035</v>
      </c>
      <c r="G122" s="7">
        <f t="shared" si="1"/>
        <v>4364035</v>
      </c>
    </row>
    <row r="123" spans="1:7" x14ac:dyDescent="0.2">
      <c r="A123" s="38" t="s">
        <v>28</v>
      </c>
      <c r="D123" s="2"/>
      <c r="E123" s="39">
        <v>4276838</v>
      </c>
      <c r="G123" s="39">
        <f t="shared" si="1"/>
        <v>4276838</v>
      </c>
    </row>
    <row r="124" spans="1:7" x14ac:dyDescent="0.2">
      <c r="A124" s="38"/>
      <c r="D124" s="2"/>
      <c r="E124" s="39"/>
      <c r="G124" s="39">
        <f t="shared" si="1"/>
        <v>0</v>
      </c>
    </row>
    <row r="125" spans="1:7" ht="17.25" x14ac:dyDescent="0.3">
      <c r="A125" s="6" t="s">
        <v>6</v>
      </c>
      <c r="D125" s="2"/>
      <c r="E125" s="7">
        <f>E127+E128+E126</f>
        <v>4364035</v>
      </c>
      <c r="G125" s="7">
        <f t="shared" si="1"/>
        <v>4364035</v>
      </c>
    </row>
    <row r="126" spans="1:7" ht="15.75" x14ac:dyDescent="0.25">
      <c r="A126" s="17" t="s">
        <v>23</v>
      </c>
      <c r="D126" s="2"/>
      <c r="E126" s="9">
        <f>E131+E134</f>
        <v>3278419</v>
      </c>
      <c r="G126" s="9">
        <f t="shared" si="1"/>
        <v>3278419</v>
      </c>
    </row>
    <row r="127" spans="1:7" ht="15.75" x14ac:dyDescent="0.25">
      <c r="A127" s="17" t="s">
        <v>7</v>
      </c>
      <c r="D127" s="2"/>
      <c r="E127" s="9">
        <f>(E130-E131)+(E133-E134)</f>
        <v>1051810</v>
      </c>
      <c r="F127" s="3"/>
      <c r="G127" s="9">
        <f t="shared" si="1"/>
        <v>1051810</v>
      </c>
    </row>
    <row r="128" spans="1:7" ht="15.75" x14ac:dyDescent="0.25">
      <c r="A128" s="45" t="s">
        <v>15</v>
      </c>
      <c r="D128" s="2"/>
      <c r="E128" s="18">
        <f>E136</f>
        <v>33806</v>
      </c>
      <c r="F128" s="3"/>
      <c r="G128" s="18">
        <f t="shared" si="1"/>
        <v>33806</v>
      </c>
    </row>
    <row r="129" spans="1:7" ht="13.9" customHeight="1" x14ac:dyDescent="0.3">
      <c r="A129" s="6"/>
      <c r="D129" s="2"/>
      <c r="E129" s="3">
        <v>0</v>
      </c>
      <c r="G129" s="3">
        <f t="shared" si="1"/>
        <v>0</v>
      </c>
    </row>
    <row r="130" spans="1:7" s="4" customFormat="1" ht="13.9" customHeight="1" x14ac:dyDescent="0.2">
      <c r="A130" s="10" t="s">
        <v>8</v>
      </c>
      <c r="B130" s="11"/>
      <c r="C130" s="11"/>
      <c r="D130" s="11"/>
      <c r="E130" s="5">
        <v>4211517</v>
      </c>
      <c r="G130" s="5">
        <f t="shared" si="1"/>
        <v>4211517</v>
      </c>
    </row>
    <row r="131" spans="1:7" ht="13.9" customHeight="1" x14ac:dyDescent="0.2">
      <c r="A131" s="42" t="s">
        <v>31</v>
      </c>
      <c r="B131" s="37">
        <v>20</v>
      </c>
      <c r="C131" s="37">
        <v>50</v>
      </c>
      <c r="D131" s="37" t="s">
        <v>10</v>
      </c>
      <c r="E131" s="3">
        <v>3225028</v>
      </c>
      <c r="G131" s="3">
        <f t="shared" si="1"/>
        <v>3225028</v>
      </c>
    </row>
    <row r="132" spans="1:7" ht="13.9" customHeight="1" x14ac:dyDescent="0.3">
      <c r="A132" s="6"/>
      <c r="D132" s="2"/>
      <c r="E132" s="3">
        <v>0</v>
      </c>
      <c r="G132" s="3">
        <f t="shared" si="1"/>
        <v>0</v>
      </c>
    </row>
    <row r="133" spans="1:7" s="4" customFormat="1" ht="13.9" customHeight="1" x14ac:dyDescent="0.2">
      <c r="A133" s="10" t="s">
        <v>11</v>
      </c>
      <c r="B133" s="11"/>
      <c r="C133" s="11"/>
      <c r="D133" s="11"/>
      <c r="E133" s="5">
        <v>118712</v>
      </c>
      <c r="G133" s="5">
        <f t="shared" si="1"/>
        <v>118712</v>
      </c>
    </row>
    <row r="134" spans="1:7" ht="13.9" customHeight="1" x14ac:dyDescent="0.2">
      <c r="A134" s="42" t="s">
        <v>34</v>
      </c>
      <c r="B134" s="2">
        <v>10</v>
      </c>
      <c r="C134" s="2">
        <v>55</v>
      </c>
      <c r="D134" s="2" t="s">
        <v>14</v>
      </c>
      <c r="E134" s="3">
        <v>53391</v>
      </c>
      <c r="G134" s="3">
        <f t="shared" si="1"/>
        <v>53391</v>
      </c>
    </row>
    <row r="135" spans="1:7" ht="13.9" customHeight="1" x14ac:dyDescent="0.2">
      <c r="A135" s="12"/>
      <c r="D135" s="2"/>
      <c r="E135" s="3">
        <v>0</v>
      </c>
      <c r="G135" s="3">
        <f t="shared" ref="G135:G192" si="2">E135+F135</f>
        <v>0</v>
      </c>
    </row>
    <row r="136" spans="1:7" s="4" customFormat="1" ht="13.9" customHeight="1" x14ac:dyDescent="0.2">
      <c r="A136" s="10" t="s">
        <v>15</v>
      </c>
      <c r="B136" s="2">
        <v>10</v>
      </c>
      <c r="C136" s="2">
        <v>601</v>
      </c>
      <c r="D136" s="11"/>
      <c r="E136" s="5">
        <v>33806</v>
      </c>
      <c r="G136" s="5">
        <f t="shared" si="2"/>
        <v>33806</v>
      </c>
    </row>
    <row r="137" spans="1:7" ht="13.9" customHeight="1" x14ac:dyDescent="0.2">
      <c r="A137" s="12"/>
      <c r="D137" s="2"/>
      <c r="E137" s="3">
        <v>0</v>
      </c>
      <c r="G137" s="3">
        <f t="shared" si="2"/>
        <v>0</v>
      </c>
    </row>
    <row r="138" spans="1:7" x14ac:dyDescent="0.2">
      <c r="A138" s="16"/>
      <c r="D138" s="2"/>
      <c r="E138" s="3">
        <v>0</v>
      </c>
      <c r="G138" s="3">
        <f t="shared" si="2"/>
        <v>0</v>
      </c>
    </row>
    <row r="139" spans="1:7" ht="17.25" x14ac:dyDescent="0.3">
      <c r="A139" s="6" t="s">
        <v>24</v>
      </c>
      <c r="D139" s="2"/>
      <c r="E139" s="7">
        <f>E142</f>
        <v>1679592.036208</v>
      </c>
      <c r="F139" s="7">
        <f>F142</f>
        <v>7729</v>
      </c>
      <c r="G139" s="7">
        <f t="shared" si="2"/>
        <v>1687321.036208</v>
      </c>
    </row>
    <row r="140" spans="1:7" x14ac:dyDescent="0.2">
      <c r="A140" s="38" t="s">
        <v>28</v>
      </c>
      <c r="D140" s="2"/>
      <c r="E140" s="39">
        <v>844928.01631666662</v>
      </c>
      <c r="F140" s="39">
        <v>7729</v>
      </c>
      <c r="G140" s="39">
        <f t="shared" si="2"/>
        <v>852657.01631666662</v>
      </c>
    </row>
    <row r="141" spans="1:7" x14ac:dyDescent="0.2">
      <c r="A141" s="38"/>
      <c r="D141" s="2"/>
      <c r="E141" s="39"/>
      <c r="F141" s="39"/>
      <c r="G141" s="39">
        <f t="shared" si="2"/>
        <v>0</v>
      </c>
    </row>
    <row r="142" spans="1:7" ht="17.25" x14ac:dyDescent="0.3">
      <c r="A142" s="6" t="s">
        <v>6</v>
      </c>
      <c r="D142" s="2"/>
      <c r="E142" s="7">
        <f>E143+E144</f>
        <v>1679592.036208</v>
      </c>
      <c r="F142" s="7">
        <f>F143+F144</f>
        <v>7729</v>
      </c>
      <c r="G142" s="7">
        <f t="shared" si="2"/>
        <v>1687321.036208</v>
      </c>
    </row>
    <row r="143" spans="1:7" ht="15.75" x14ac:dyDescent="0.25">
      <c r="A143" s="17" t="s">
        <v>7</v>
      </c>
      <c r="D143" s="2"/>
      <c r="E143" s="9">
        <f>E146+E150</f>
        <v>1629828.0163166667</v>
      </c>
      <c r="F143" s="9">
        <f>F146+F150</f>
        <v>7729</v>
      </c>
      <c r="G143" s="9">
        <f t="shared" si="2"/>
        <v>1637557.0163166667</v>
      </c>
    </row>
    <row r="144" spans="1:7" ht="15.75" x14ac:dyDescent="0.25">
      <c r="A144" s="45" t="s">
        <v>15</v>
      </c>
      <c r="D144" s="2"/>
      <c r="E144" s="18">
        <f>E155</f>
        <v>49764.01989133333</v>
      </c>
      <c r="F144" s="18">
        <f>F155</f>
        <v>0</v>
      </c>
      <c r="G144" s="18">
        <f t="shared" si="2"/>
        <v>49764.01989133333</v>
      </c>
    </row>
    <row r="145" spans="1:7" x14ac:dyDescent="0.2">
      <c r="A145" s="12"/>
      <c r="D145" s="2"/>
      <c r="E145" s="1">
        <v>0</v>
      </c>
      <c r="G145" s="1">
        <f t="shared" si="2"/>
        <v>0</v>
      </c>
    </row>
    <row r="146" spans="1:7" s="4" customFormat="1" x14ac:dyDescent="0.2">
      <c r="A146" s="10" t="s">
        <v>8</v>
      </c>
      <c r="B146" s="11"/>
      <c r="C146" s="11"/>
      <c r="E146" s="5">
        <v>1424884</v>
      </c>
      <c r="F146" s="5">
        <v>4502</v>
      </c>
      <c r="G146" s="5">
        <f t="shared" si="2"/>
        <v>1429386</v>
      </c>
    </row>
    <row r="147" spans="1:7" x14ac:dyDescent="0.2">
      <c r="A147" s="42" t="s">
        <v>32</v>
      </c>
      <c r="B147" s="2">
        <v>10</v>
      </c>
      <c r="C147" s="2">
        <v>50</v>
      </c>
      <c r="D147" s="2" t="s">
        <v>9</v>
      </c>
      <c r="E147" s="3">
        <v>763159</v>
      </c>
      <c r="G147" s="3">
        <f t="shared" si="2"/>
        <v>763159</v>
      </c>
    </row>
    <row r="148" spans="1:7" x14ac:dyDescent="0.2">
      <c r="A148" s="42" t="s">
        <v>31</v>
      </c>
      <c r="B148" s="37">
        <v>20</v>
      </c>
      <c r="C148" s="37">
        <v>50</v>
      </c>
      <c r="D148" s="37" t="s">
        <v>10</v>
      </c>
      <c r="E148" s="3">
        <v>431859</v>
      </c>
      <c r="G148" s="3">
        <f t="shared" si="2"/>
        <v>431859</v>
      </c>
    </row>
    <row r="149" spans="1:7" x14ac:dyDescent="0.2">
      <c r="A149" s="16"/>
      <c r="D149" s="2"/>
      <c r="E149" s="3">
        <v>0</v>
      </c>
      <c r="G149" s="3">
        <f t="shared" si="2"/>
        <v>0</v>
      </c>
    </row>
    <row r="150" spans="1:7" s="4" customFormat="1" x14ac:dyDescent="0.2">
      <c r="A150" s="10" t="s">
        <v>11</v>
      </c>
      <c r="B150" s="11"/>
      <c r="C150" s="11"/>
      <c r="E150" s="5">
        <v>204944.01631666665</v>
      </c>
      <c r="F150" s="5">
        <v>3227</v>
      </c>
      <c r="G150" s="5">
        <f t="shared" si="2"/>
        <v>208171.01631666665</v>
      </c>
    </row>
    <row r="151" spans="1:7" x14ac:dyDescent="0.2">
      <c r="A151" s="42" t="s">
        <v>38</v>
      </c>
      <c r="B151" s="2">
        <v>20</v>
      </c>
      <c r="C151" s="2">
        <v>55</v>
      </c>
      <c r="D151" s="2" t="s">
        <v>12</v>
      </c>
      <c r="E151" s="3">
        <v>78314.557466666651</v>
      </c>
      <c r="G151" s="3">
        <f t="shared" si="2"/>
        <v>78314.557466666651</v>
      </c>
    </row>
    <row r="152" spans="1:7" x14ac:dyDescent="0.2">
      <c r="A152" s="42" t="s">
        <v>33</v>
      </c>
      <c r="B152" s="2">
        <v>10</v>
      </c>
      <c r="C152" s="2">
        <v>5</v>
      </c>
      <c r="D152" s="2" t="s">
        <v>13</v>
      </c>
      <c r="E152" s="3">
        <v>15000</v>
      </c>
      <c r="G152" s="3">
        <f t="shared" si="2"/>
        <v>15000</v>
      </c>
    </row>
    <row r="153" spans="1:7" x14ac:dyDescent="0.2">
      <c r="A153" s="42" t="s">
        <v>34</v>
      </c>
      <c r="B153" s="2">
        <v>10</v>
      </c>
      <c r="C153" s="2">
        <v>55</v>
      </c>
      <c r="D153" s="2" t="s">
        <v>14</v>
      </c>
      <c r="E153" s="3">
        <v>6741</v>
      </c>
      <c r="G153" s="3">
        <f t="shared" si="2"/>
        <v>6741</v>
      </c>
    </row>
    <row r="154" spans="1:7" x14ac:dyDescent="0.2">
      <c r="E154" s="1">
        <v>0</v>
      </c>
      <c r="G154" s="1">
        <f t="shared" si="2"/>
        <v>0</v>
      </c>
    </row>
    <row r="155" spans="1:7" s="4" customFormat="1" x14ac:dyDescent="0.2">
      <c r="A155" s="10" t="s">
        <v>15</v>
      </c>
      <c r="B155" s="2">
        <v>10</v>
      </c>
      <c r="C155" s="2">
        <v>601</v>
      </c>
      <c r="E155" s="5">
        <v>49764.01989133333</v>
      </c>
      <c r="G155" s="5">
        <f t="shared" si="2"/>
        <v>49764.01989133333</v>
      </c>
    </row>
    <row r="156" spans="1:7" x14ac:dyDescent="0.2">
      <c r="A156" s="13"/>
      <c r="D156" s="2"/>
      <c r="E156" s="3"/>
      <c r="G156" s="3">
        <f t="shared" si="2"/>
        <v>0</v>
      </c>
    </row>
    <row r="157" spans="1:7" x14ac:dyDescent="0.2">
      <c r="A157" s="12"/>
      <c r="D157" s="2"/>
      <c r="E157" s="1">
        <v>0</v>
      </c>
      <c r="G157" s="1">
        <f t="shared" si="2"/>
        <v>0</v>
      </c>
    </row>
    <row r="158" spans="1:7" ht="17.25" x14ac:dyDescent="0.3">
      <c r="A158" s="6" t="s">
        <v>25</v>
      </c>
      <c r="D158" s="2"/>
      <c r="E158" s="7">
        <f>E161</f>
        <v>8488890.0062614009</v>
      </c>
      <c r="F158" s="7">
        <f>F161</f>
        <v>75606</v>
      </c>
      <c r="G158" s="7">
        <f t="shared" si="2"/>
        <v>8564496.0062614009</v>
      </c>
    </row>
    <row r="159" spans="1:7" x14ac:dyDescent="0.2">
      <c r="A159" s="38" t="s">
        <v>28</v>
      </c>
      <c r="D159" s="2"/>
      <c r="E159" s="39">
        <v>5285821.9997511301</v>
      </c>
      <c r="F159" s="39">
        <v>75606</v>
      </c>
      <c r="G159" s="39">
        <f t="shared" si="2"/>
        <v>5361427.9997511301</v>
      </c>
    </row>
    <row r="160" spans="1:7" x14ac:dyDescent="0.2">
      <c r="A160" s="38"/>
      <c r="D160" s="2"/>
      <c r="E160" s="39"/>
      <c r="F160" s="39"/>
      <c r="G160" s="39">
        <f t="shared" si="2"/>
        <v>0</v>
      </c>
    </row>
    <row r="161" spans="1:7" ht="17.25" x14ac:dyDescent="0.3">
      <c r="A161" s="6" t="s">
        <v>36</v>
      </c>
      <c r="D161" s="2"/>
      <c r="E161" s="7">
        <f>E162+E163</f>
        <v>8488890.0062614009</v>
      </c>
      <c r="F161" s="7">
        <f>F162+F163</f>
        <v>75606</v>
      </c>
      <c r="G161" s="7">
        <f t="shared" si="2"/>
        <v>8564496.0062614009</v>
      </c>
    </row>
    <row r="162" spans="1:7" ht="15.75" x14ac:dyDescent="0.25">
      <c r="A162" s="17" t="s">
        <v>7</v>
      </c>
      <c r="D162" s="2"/>
      <c r="E162" s="9">
        <f>E165+E169</f>
        <v>8065222.9997511283</v>
      </c>
      <c r="F162" s="9">
        <f>F165+F169</f>
        <v>75606</v>
      </c>
      <c r="G162" s="9">
        <f t="shared" si="2"/>
        <v>8140828.9997511283</v>
      </c>
    </row>
    <row r="163" spans="1:7" ht="15.75" x14ac:dyDescent="0.25">
      <c r="A163" s="45" t="s">
        <v>15</v>
      </c>
      <c r="D163" s="2"/>
      <c r="E163" s="18">
        <f>E174</f>
        <v>423667.0065102721</v>
      </c>
      <c r="F163" s="18">
        <f>F174</f>
        <v>0</v>
      </c>
      <c r="G163" s="18">
        <f t="shared" si="2"/>
        <v>423667.0065102721</v>
      </c>
    </row>
    <row r="164" spans="1:7" x14ac:dyDescent="0.2">
      <c r="A164" s="12"/>
      <c r="D164" s="2"/>
      <c r="E164" s="1">
        <v>0</v>
      </c>
      <c r="G164" s="1">
        <f t="shared" si="2"/>
        <v>0</v>
      </c>
    </row>
    <row r="165" spans="1:7" s="4" customFormat="1" x14ac:dyDescent="0.2">
      <c r="A165" s="10" t="s">
        <v>8</v>
      </c>
      <c r="B165" s="11"/>
      <c r="C165" s="11"/>
      <c r="E165" s="5">
        <v>6104926</v>
      </c>
      <c r="F165" s="5">
        <v>10688</v>
      </c>
      <c r="G165" s="5">
        <f t="shared" si="2"/>
        <v>6115614</v>
      </c>
    </row>
    <row r="166" spans="1:7" x14ac:dyDescent="0.2">
      <c r="A166" s="42" t="s">
        <v>32</v>
      </c>
      <c r="B166" s="2">
        <v>10</v>
      </c>
      <c r="C166" s="2">
        <v>50</v>
      </c>
      <c r="D166" s="2" t="s">
        <v>9</v>
      </c>
      <c r="E166" s="3">
        <v>2003293</v>
      </c>
      <c r="G166" s="3">
        <f t="shared" si="2"/>
        <v>2003293</v>
      </c>
    </row>
    <row r="167" spans="1:7" x14ac:dyDescent="0.2">
      <c r="A167" s="42" t="s">
        <v>31</v>
      </c>
      <c r="B167" s="37">
        <v>20</v>
      </c>
      <c r="C167" s="37">
        <v>50</v>
      </c>
      <c r="D167" s="37" t="s">
        <v>10</v>
      </c>
      <c r="E167" s="3">
        <v>1279022</v>
      </c>
      <c r="G167" s="3">
        <f t="shared" si="2"/>
        <v>1279022</v>
      </c>
    </row>
    <row r="168" spans="1:7" x14ac:dyDescent="0.2">
      <c r="A168" s="12"/>
      <c r="D168" s="2"/>
      <c r="E168" s="3">
        <v>0</v>
      </c>
      <c r="G168" s="3">
        <f t="shared" si="2"/>
        <v>0</v>
      </c>
    </row>
    <row r="169" spans="1:7" s="4" customFormat="1" x14ac:dyDescent="0.2">
      <c r="A169" s="10" t="s">
        <v>11</v>
      </c>
      <c r="B169" s="11"/>
      <c r="C169" s="11"/>
      <c r="E169" s="5">
        <v>1960296.9997511285</v>
      </c>
      <c r="F169" s="5">
        <v>64918</v>
      </c>
      <c r="G169" s="5">
        <f t="shared" si="2"/>
        <v>2025214.9997511285</v>
      </c>
    </row>
    <row r="170" spans="1:7" x14ac:dyDescent="0.2">
      <c r="A170" s="42" t="s">
        <v>38</v>
      </c>
      <c r="B170" s="2">
        <v>20</v>
      </c>
      <c r="C170" s="2">
        <v>55</v>
      </c>
      <c r="D170" s="2" t="s">
        <v>12</v>
      </c>
      <c r="E170" s="3">
        <v>626000.67989999999</v>
      </c>
      <c r="G170" s="3">
        <f t="shared" si="2"/>
        <v>626000.67989999999</v>
      </c>
    </row>
    <row r="171" spans="1:7" x14ac:dyDescent="0.2">
      <c r="A171" s="42" t="s">
        <v>33</v>
      </c>
      <c r="B171" s="2">
        <v>10</v>
      </c>
      <c r="C171" s="2">
        <v>5</v>
      </c>
      <c r="D171" s="2" t="s">
        <v>13</v>
      </c>
      <c r="E171" s="3">
        <v>345000</v>
      </c>
      <c r="G171" s="3">
        <f t="shared" si="2"/>
        <v>345000</v>
      </c>
    </row>
    <row r="172" spans="1:7" x14ac:dyDescent="0.2">
      <c r="A172" s="42" t="s">
        <v>34</v>
      </c>
      <c r="B172" s="2">
        <v>10</v>
      </c>
      <c r="C172" s="2">
        <v>55</v>
      </c>
      <c r="D172" s="2" t="s">
        <v>14</v>
      </c>
      <c r="E172" s="3">
        <v>431108</v>
      </c>
      <c r="G172" s="3">
        <f t="shared" si="2"/>
        <v>431108</v>
      </c>
    </row>
    <row r="173" spans="1:7" x14ac:dyDescent="0.2">
      <c r="E173" s="3">
        <v>0</v>
      </c>
      <c r="G173" s="3">
        <f t="shared" si="2"/>
        <v>0</v>
      </c>
    </row>
    <row r="174" spans="1:7" s="4" customFormat="1" x14ac:dyDescent="0.2">
      <c r="A174" s="10" t="s">
        <v>15</v>
      </c>
      <c r="B174" s="2">
        <v>10</v>
      </c>
      <c r="C174" s="2">
        <v>601</v>
      </c>
      <c r="E174" s="5">
        <v>423667.0065102721</v>
      </c>
      <c r="G174" s="5">
        <f t="shared" si="2"/>
        <v>423667.0065102721</v>
      </c>
    </row>
    <row r="175" spans="1:7" x14ac:dyDescent="0.2">
      <c r="A175" s="12"/>
      <c r="D175" s="2"/>
      <c r="G175" s="1">
        <f t="shared" si="2"/>
        <v>0</v>
      </c>
    </row>
    <row r="176" spans="1:7" x14ac:dyDescent="0.2">
      <c r="A176" s="43" t="s">
        <v>37</v>
      </c>
      <c r="G176" s="1">
        <f t="shared" si="2"/>
        <v>0</v>
      </c>
    </row>
    <row r="177" spans="1:7" x14ac:dyDescent="0.2">
      <c r="A177" s="43"/>
      <c r="G177" s="1">
        <f t="shared" si="2"/>
        <v>0</v>
      </c>
    </row>
    <row r="178" spans="1:7" s="34" customFormat="1" ht="17.25" x14ac:dyDescent="0.3">
      <c r="A178" s="23" t="s">
        <v>26</v>
      </c>
      <c r="B178" s="35"/>
      <c r="C178" s="35"/>
      <c r="G178" s="34">
        <f t="shared" si="2"/>
        <v>0</v>
      </c>
    </row>
    <row r="179" spans="1:7" s="21" customFormat="1" x14ac:dyDescent="0.2">
      <c r="B179" s="22"/>
      <c r="C179" s="22"/>
      <c r="G179" s="21">
        <f t="shared" si="2"/>
        <v>0</v>
      </c>
    </row>
    <row r="180" spans="1:7" s="21" customFormat="1" ht="17.25" x14ac:dyDescent="0.3">
      <c r="A180" s="24" t="s">
        <v>27</v>
      </c>
      <c r="B180" s="22"/>
      <c r="C180" s="22"/>
      <c r="E180" s="25">
        <f>E183</f>
        <v>949831.00517999998</v>
      </c>
      <c r="G180" s="25">
        <f t="shared" si="2"/>
        <v>949831.00517999998</v>
      </c>
    </row>
    <row r="181" spans="1:7" s="21" customFormat="1" x14ac:dyDescent="0.2">
      <c r="A181" s="40" t="s">
        <v>28</v>
      </c>
      <c r="B181" s="22"/>
      <c r="C181" s="22"/>
      <c r="E181" s="41">
        <v>74162.525880001485</v>
      </c>
      <c r="G181" s="41">
        <f t="shared" si="2"/>
        <v>74162.525880001485</v>
      </c>
    </row>
    <row r="182" spans="1:7" s="21" customFormat="1" x14ac:dyDescent="0.2">
      <c r="A182" s="40"/>
      <c r="B182" s="22"/>
      <c r="C182" s="22"/>
      <c r="E182" s="41"/>
      <c r="G182" s="41">
        <f t="shared" si="2"/>
        <v>0</v>
      </c>
    </row>
    <row r="183" spans="1:7" s="21" customFormat="1" ht="17.25" x14ac:dyDescent="0.3">
      <c r="A183" s="24" t="s">
        <v>6</v>
      </c>
      <c r="B183" s="22"/>
      <c r="C183" s="22"/>
      <c r="E183" s="25">
        <f>E184+E185</f>
        <v>949831.00517999998</v>
      </c>
      <c r="G183" s="25">
        <f t="shared" si="2"/>
        <v>949831.00517999998</v>
      </c>
    </row>
    <row r="184" spans="1:7" s="21" customFormat="1" ht="15.75" x14ac:dyDescent="0.25">
      <c r="A184" s="27" t="s">
        <v>7</v>
      </c>
      <c r="B184" s="22"/>
      <c r="C184" s="22"/>
      <c r="E184" s="26">
        <f>E187+E190</f>
        <v>931036</v>
      </c>
      <c r="G184" s="26">
        <f t="shared" si="2"/>
        <v>931036</v>
      </c>
    </row>
    <row r="185" spans="1:7" s="21" customFormat="1" ht="15.75" x14ac:dyDescent="0.25">
      <c r="A185" s="46" t="s">
        <v>15</v>
      </c>
      <c r="B185" s="22"/>
      <c r="C185" s="22"/>
      <c r="E185" s="28">
        <f>E192</f>
        <v>18795.005179999978</v>
      </c>
      <c r="G185" s="28">
        <f t="shared" si="2"/>
        <v>18795.005179999978</v>
      </c>
    </row>
    <row r="186" spans="1:7" s="21" customFormat="1" x14ac:dyDescent="0.2">
      <c r="B186" s="22"/>
      <c r="C186" s="22"/>
      <c r="E186" s="21">
        <v>0</v>
      </c>
      <c r="G186" s="21">
        <f t="shared" si="2"/>
        <v>0</v>
      </c>
    </row>
    <row r="187" spans="1:7" s="21" customFormat="1" x14ac:dyDescent="0.2">
      <c r="A187" s="29" t="s">
        <v>39</v>
      </c>
      <c r="B187" s="30"/>
      <c r="C187" s="30"/>
      <c r="D187" s="31"/>
      <c r="E187" s="32">
        <v>856873</v>
      </c>
      <c r="G187" s="32">
        <f t="shared" si="2"/>
        <v>856873</v>
      </c>
    </row>
    <row r="188" spans="1:7" s="21" customFormat="1" x14ac:dyDescent="0.2">
      <c r="A188" s="49" t="s">
        <v>32</v>
      </c>
      <c r="B188" s="50">
        <v>10</v>
      </c>
      <c r="C188" s="50">
        <v>50</v>
      </c>
      <c r="D188" s="50" t="s">
        <v>9</v>
      </c>
      <c r="E188" s="48">
        <v>856873</v>
      </c>
      <c r="G188" s="48">
        <f t="shared" si="2"/>
        <v>856873</v>
      </c>
    </row>
    <row r="189" spans="1:7" s="21" customFormat="1" x14ac:dyDescent="0.2">
      <c r="B189" s="22"/>
      <c r="C189" s="22"/>
      <c r="E189" s="21">
        <v>0</v>
      </c>
      <c r="G189" s="21">
        <f t="shared" si="2"/>
        <v>0</v>
      </c>
    </row>
    <row r="190" spans="1:7" s="21" customFormat="1" x14ac:dyDescent="0.2">
      <c r="A190" s="29" t="s">
        <v>11</v>
      </c>
      <c r="B190" s="50">
        <v>20</v>
      </c>
      <c r="C190" s="50">
        <v>50</v>
      </c>
      <c r="D190" s="31"/>
      <c r="E190" s="32">
        <v>74163</v>
      </c>
      <c r="G190" s="32">
        <f t="shared" si="2"/>
        <v>74163</v>
      </c>
    </row>
    <row r="191" spans="1:7" s="21" customFormat="1" x14ac:dyDescent="0.2">
      <c r="B191" s="22"/>
      <c r="C191" s="22"/>
      <c r="E191" s="21">
        <v>0</v>
      </c>
      <c r="G191" s="21">
        <f t="shared" si="2"/>
        <v>0</v>
      </c>
    </row>
    <row r="192" spans="1:7" s="21" customFormat="1" x14ac:dyDescent="0.2">
      <c r="A192" s="29" t="s">
        <v>15</v>
      </c>
      <c r="B192" s="22">
        <v>10</v>
      </c>
      <c r="C192" s="22">
        <v>601</v>
      </c>
      <c r="D192" s="33"/>
      <c r="E192" s="32">
        <v>18795.005179999978</v>
      </c>
      <c r="G192" s="32">
        <f t="shared" si="2"/>
        <v>18795.005179999978</v>
      </c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EAD03-6907-4CEB-BD0D-BF0D367F32C3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194cedfd-18b6-416b-a27a-1daa6530c4f3"/>
    <ds:schemaRef ds:uri="548510c3-10e4-40d2-9e57-4ea0b9082f6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EA7F880-0FAA-4253-8384-06902D88E79C}"/>
</file>

<file path=customXml/itemProps3.xml><?xml version="1.0" encoding="utf-8"?>
<ds:datastoreItem xmlns:ds="http://schemas.openxmlformats.org/officeDocument/2006/customXml" ds:itemID="{1608C865-9EF2-45A4-8F77-02E3C70C1E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5. Kohtud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2021-12-14T15:12:20Z</dcterms:created>
  <dcterms:modified xsi:type="dcterms:W3CDTF">2026-05-25T11:06:24Z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2024-12-23T05:49:58Z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099f3072-c5ea-4dfe-9414-d335975811c6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